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TRANSPARENCIA\Desktop\UNIDAD DE TRANSPARENCIA\2026\PORTAL\4.-DUCD\INFO PROACTIVA\"/>
    </mc:Choice>
  </mc:AlternateContent>
  <xr:revisionPtr revIDLastSave="0" documentId="13_ncr:1_{2A0058E5-3E2D-4C5C-94D2-FBBB03B73B83}" xr6:coauthVersionLast="47" xr6:coauthVersionMax="47" xr10:uidLastSave="{00000000-0000-0000-0000-000000000000}"/>
  <bookViews>
    <workbookView xWindow="0" yWindow="0" windowWidth="14400" windowHeight="15600" activeTab="1" xr2:uid="{4559550E-892C-41AD-BD92-C6B69FF79898}"/>
  </bookViews>
  <sheets>
    <sheet name="ENERO" sheetId="1" r:id="rId1"/>
    <sheet name="FEBRERO" sheetId="2" r:id="rId2"/>
  </sheets>
  <definedNames>
    <definedName name="_xlnm._FilterDatabase" localSheetId="0" hidden="1">ENERO!$A$1:$Z$75</definedName>
    <definedName name="_xlnm._FilterDatabase" localSheetId="1" hidden="1">FEBRERO!$A$1:$Z$72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G3" i="2"/>
  <c r="G6" i="2"/>
  <c r="G7" i="2"/>
  <c r="G8" i="2"/>
  <c r="G9" i="2"/>
  <c r="G69" i="2" s="1"/>
  <c r="G71" i="2" s="1"/>
  <c r="G11" i="2"/>
  <c r="G12" i="2"/>
  <c r="G13" i="2"/>
  <c r="G14" i="2"/>
  <c r="G15" i="2"/>
  <c r="G16" i="2"/>
  <c r="G17" i="2"/>
  <c r="G19" i="2"/>
  <c r="G22" i="2"/>
  <c r="G23" i="2"/>
  <c r="G24" i="2"/>
  <c r="G25" i="2"/>
  <c r="G26" i="2"/>
  <c r="G27" i="2"/>
  <c r="G29" i="2"/>
  <c r="G30" i="2"/>
  <c r="G31" i="2"/>
  <c r="G32" i="2"/>
  <c r="G33" i="2"/>
  <c r="G34" i="2"/>
  <c r="G35" i="2"/>
  <c r="G36" i="2"/>
  <c r="G37" i="2"/>
  <c r="G38" i="2"/>
  <c r="G39" i="2"/>
  <c r="G40" i="2"/>
  <c r="G43" i="2"/>
  <c r="G44" i="2"/>
  <c r="G45" i="2"/>
  <c r="G46" i="2"/>
  <c r="G48" i="2"/>
  <c r="G49" i="2"/>
  <c r="G51" i="2"/>
  <c r="G52" i="2"/>
  <c r="G53" i="2"/>
  <c r="G55" i="2"/>
  <c r="G56" i="2"/>
  <c r="G57" i="2"/>
  <c r="G59" i="2"/>
  <c r="G60" i="2"/>
  <c r="G61" i="2"/>
  <c r="G62" i="2"/>
  <c r="G63" i="2"/>
  <c r="G65" i="2"/>
  <c r="G66" i="2"/>
  <c r="G68" i="2"/>
  <c r="D69" i="2"/>
  <c r="E69" i="2"/>
  <c r="E71" i="2" s="1"/>
  <c r="F69" i="2"/>
  <c r="H69" i="2"/>
  <c r="I69" i="2"/>
  <c r="J69" i="2"/>
  <c r="K69" i="2"/>
  <c r="L69" i="2"/>
  <c r="M69" i="2"/>
  <c r="M71" i="2" s="1"/>
  <c r="N69" i="2"/>
  <c r="O69" i="2"/>
  <c r="P69" i="2"/>
  <c r="Q69" i="2"/>
  <c r="R69" i="2"/>
  <c r="S69" i="2"/>
  <c r="S71" i="2" s="1"/>
  <c r="T69" i="2"/>
  <c r="U69" i="2"/>
  <c r="V69" i="2"/>
  <c r="W69" i="2"/>
  <c r="X69" i="2"/>
  <c r="Y69" i="2"/>
  <c r="Y71" i="2" s="1"/>
  <c r="Z69" i="2"/>
  <c r="G70" i="2"/>
  <c r="H70" i="2"/>
  <c r="I70" i="2"/>
  <c r="A71" i="2"/>
  <c r="D71" i="2"/>
  <c r="F71" i="2"/>
  <c r="H71" i="2"/>
  <c r="I71" i="2"/>
  <c r="J71" i="2"/>
  <c r="K71" i="2"/>
  <c r="L71" i="2"/>
  <c r="N71" i="2"/>
  <c r="O71" i="2"/>
  <c r="P71" i="2"/>
  <c r="Q71" i="2"/>
  <c r="R71" i="2"/>
  <c r="T71" i="2"/>
  <c r="U71" i="2"/>
  <c r="V71" i="2"/>
  <c r="W71" i="2"/>
  <c r="X71" i="2"/>
  <c r="Z71" i="2"/>
  <c r="T71" i="1"/>
  <c r="S71" i="1"/>
  <c r="R71" i="1"/>
  <c r="P71" i="1"/>
  <c r="O71" i="1"/>
  <c r="N71" i="1"/>
  <c r="M71" i="1"/>
  <c r="L71" i="1"/>
  <c r="K71" i="1"/>
  <c r="D71" i="1"/>
  <c r="A71" i="1"/>
  <c r="H70" i="1"/>
  <c r="H71" i="1" s="1"/>
  <c r="G70" i="1"/>
  <c r="Z69" i="1"/>
  <c r="Z71" i="1" s="1"/>
  <c r="Y69" i="1"/>
  <c r="Y71" i="1" s="1"/>
  <c r="X69" i="1"/>
  <c r="X71" i="1" s="1"/>
  <c r="W69" i="1"/>
  <c r="W71" i="1" s="1"/>
  <c r="V69" i="1"/>
  <c r="V71" i="1" s="1"/>
  <c r="U69" i="1"/>
  <c r="U71" i="1" s="1"/>
  <c r="T69" i="1"/>
  <c r="S69" i="1"/>
  <c r="R69" i="1"/>
  <c r="Q69" i="1"/>
  <c r="Q71" i="1" s="1"/>
  <c r="P69" i="1"/>
  <c r="O69" i="1"/>
  <c r="N69" i="1"/>
  <c r="M69" i="1"/>
  <c r="L69" i="1"/>
  <c r="K69" i="1"/>
  <c r="J69" i="1"/>
  <c r="J71" i="1" s="1"/>
  <c r="I69" i="1"/>
  <c r="I71" i="1" s="1"/>
  <c r="H69" i="1"/>
  <c r="F69" i="1"/>
  <c r="F71" i="1" s="1"/>
  <c r="E69" i="1"/>
  <c r="E71" i="1" s="1"/>
  <c r="D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5" i="1"/>
  <c r="G4" i="1"/>
  <c r="G3" i="1"/>
  <c r="G69" i="1" s="1"/>
  <c r="G2" i="1"/>
  <c r="G71" i="1" l="1"/>
</calcChain>
</file>

<file path=xl/sharedStrings.xml><?xml version="1.0" encoding="utf-8"?>
<sst xmlns="http://schemas.openxmlformats.org/spreadsheetml/2006/main" count="568" uniqueCount="118">
  <si>
    <t>consecutivo</t>
  </si>
  <si>
    <t>CENTROS DEPORTIVOS</t>
  </si>
  <si>
    <t xml:space="preserve"> Zona</t>
  </si>
  <si>
    <t>Recurso humano integrantes</t>
  </si>
  <si>
    <t>Recurso Material</t>
  </si>
  <si>
    <t>Recurso  Financiero</t>
  </si>
  <si>
    <t>Dias visitados</t>
  </si>
  <si>
    <t xml:space="preserve"> Limpieza General</t>
  </si>
  <si>
    <t>Mantenimiento Preventivo a Baños</t>
  </si>
  <si>
    <t>No. Visitas para Recoleccion   Basura</t>
  </si>
  <si>
    <t xml:space="preserve"> Desbrocé Servicios</t>
  </si>
  <si>
    <t xml:space="preserve">NO. SERVICIOS REHABILITACION
MOBILIARIO URBANO REHABILITADO EN UNIDADES DEPORTIVAS </t>
  </si>
  <si>
    <t xml:space="preserve">PINTURA SERVICIOS </t>
  </si>
  <si>
    <t xml:space="preserve">
PINTURA PARA BORRADO GRAFFITI </t>
  </si>
  <si>
    <t xml:space="preserve">NO. SERVICIOS reparación realizados 
Alambrado </t>
  </si>
  <si>
    <t xml:space="preserve">
ALBAÑILERIA SERVICIOS</t>
  </si>
  <si>
    <t xml:space="preserve">
ELECTRICIDAD SERVICIOS </t>
  </si>
  <si>
    <t xml:space="preserve">
FONTANERIA SERVICIOS </t>
  </si>
  <si>
    <t xml:space="preserve"> SERVICIOS 
HERRERIA </t>
  </si>
  <si>
    <t xml:space="preserve">
 Diversos servicios de mantenimiento preventivo </t>
  </si>
  <si>
    <t xml:space="preserve">
 M2  MALLA PERIMETRAL RENOVADA</t>
  </si>
  <si>
    <t xml:space="preserve">M2  Desbrocé </t>
  </si>
  <si>
    <t xml:space="preserve">
M2  PINTURA BARDAS </t>
  </si>
  <si>
    <t xml:space="preserve">M2 PINTURA DIFERENTES SUPERF </t>
  </si>
  <si>
    <t>M2  Mantenimiento prevetivo de canchas pasto sintetico</t>
  </si>
  <si>
    <t>Toneladas basura</t>
  </si>
  <si>
    <t>Águilas,  Las (Unidad Admva. Sur)</t>
  </si>
  <si>
    <t>SUR</t>
  </si>
  <si>
    <t>BOLSAS DE BASURA, ESCOBA, RECOGEDOR, ARAÑAS, DESBROZADORA, SOPLADORA, CAMIONETAS, BOB CAT, HERRAMIENTAS MENORES, ETC.</t>
  </si>
  <si>
    <t>DE ACUERDO AL PRESUPUESTO OTORGADO A ESTE ORGANISMO</t>
  </si>
  <si>
    <t>Águilas, Colinas de las</t>
  </si>
  <si>
    <t>Águilas, Las (FRANCISCO VILLA)</t>
  </si>
  <si>
    <t>Altagracia “Unidad Deportiva Flores Magón”</t>
  </si>
  <si>
    <t>NORTE</t>
  </si>
  <si>
    <t>Ángel ”El Zapopan” Romero Llamas</t>
  </si>
  <si>
    <t>Arenales Tapatíos II Sección</t>
  </si>
  <si>
    <t>Atemajac del Valle</t>
  </si>
  <si>
    <t>Auditorio I, Parques del</t>
  </si>
  <si>
    <t>Balcones del Sol</t>
  </si>
  <si>
    <t>Benito Juarez</t>
  </si>
  <si>
    <t>Briseño, El</t>
  </si>
  <si>
    <t>Briseño, Paseos del</t>
  </si>
  <si>
    <t>Centro Educativo y Cultural Altagracia</t>
  </si>
  <si>
    <t>Colli Urbano</t>
  </si>
  <si>
    <t>Cordilleras, Residencial</t>
  </si>
  <si>
    <t>Espacio Deportivo en Ciudad Granja ( glorieta)</t>
  </si>
  <si>
    <t>Jocotán</t>
  </si>
  <si>
    <t>La Aurora</t>
  </si>
  <si>
    <t>La Casita</t>
  </si>
  <si>
    <t>La Tuzania</t>
  </si>
  <si>
    <t>Lagos del Country</t>
  </si>
  <si>
    <t>Lomas de Tabachines</t>
  </si>
  <si>
    <t>Lomas de Zapopan (La Lechera)</t>
  </si>
  <si>
    <t>Lomas Universidad</t>
  </si>
  <si>
    <t>Mante, El</t>
  </si>
  <si>
    <t>Mariano Otero</t>
  </si>
  <si>
    <t>Miguel de la Madrid</t>
  </si>
  <si>
    <t>Miramar</t>
  </si>
  <si>
    <t>Moctezuma, Residencial (Pistas)</t>
  </si>
  <si>
    <t>Moctezuma, Residencial (Tepeyac Infonavit)</t>
  </si>
  <si>
    <t>Parque Barrial Hogares del Batán</t>
  </si>
  <si>
    <t>Parque Barrial la Haciendita Santa Ana Tepetitlán</t>
  </si>
  <si>
    <t>Parque de las Estrellas</t>
  </si>
  <si>
    <t>Parque Zapopan, tambien conocido como Estadio de Atletismo TELMEX.</t>
  </si>
  <si>
    <t>Paseos del Sol 2ª. Sección</t>
  </si>
  <si>
    <t>Plaza Guadalupe, Residencial</t>
  </si>
  <si>
    <t>Primavera, La</t>
  </si>
  <si>
    <t>Primavera, Lomas de la</t>
  </si>
  <si>
    <t>Residencial Santa Margarita, Tambien Conocida como "Las Margaritas"</t>
  </si>
  <si>
    <t>San Juan de Ocotán “El Molino”</t>
  </si>
  <si>
    <t>Santa Ana Tepetitlán</t>
  </si>
  <si>
    <t>Santa Margarita I</t>
  </si>
  <si>
    <t>Santa María del Pueblito</t>
  </si>
  <si>
    <t>Tepeyac Casino</t>
  </si>
  <si>
    <t>Unidad Deportiva " San Juan de Ocotan "</t>
  </si>
  <si>
    <t>Unidad Deportiva "Arenales Tapatios "</t>
  </si>
  <si>
    <t>Unidad Deportiva "El Zapote "</t>
  </si>
  <si>
    <t>Unidad Deportiva Yelape "Moctezuma Residencial"</t>
  </si>
  <si>
    <t>Unidad Habitacional U.A.G.</t>
  </si>
  <si>
    <t>Venta del Astillero</t>
  </si>
  <si>
    <t>Vergel, El</t>
  </si>
  <si>
    <t>Víctor Hugo</t>
  </si>
  <si>
    <t xml:space="preserve">Arenales Tapatios </t>
  </si>
  <si>
    <t xml:space="preserve">Base Aérea </t>
  </si>
  <si>
    <t>Constitución El Grillo</t>
  </si>
  <si>
    <t>Santa Fe "El Polvorin"</t>
  </si>
  <si>
    <t>Girasoles</t>
  </si>
  <si>
    <t>Hogares de nuevo mexico (La periquera)</t>
  </si>
  <si>
    <t>Jardines del Vergel</t>
  </si>
  <si>
    <t xml:space="preserve">Las Bóvedas </t>
  </si>
  <si>
    <t xml:space="preserve">Parques de Auditorio Olimpia </t>
  </si>
  <si>
    <t xml:space="preserve">Rinconada las Palmas </t>
  </si>
  <si>
    <t>Santa Lucia</t>
  </si>
  <si>
    <t xml:space="preserve">Unidad Republica </t>
  </si>
  <si>
    <t>Valle de Nuevo Mexico (La Periquera)</t>
  </si>
  <si>
    <t>Villas de Guadalupe</t>
  </si>
  <si>
    <t xml:space="preserve">Lomas de Zapopan  </t>
  </si>
  <si>
    <r>
      <t xml:space="preserve">Sub-Total actividades personal Comude </t>
    </r>
    <r>
      <rPr>
        <sz val="10"/>
        <color theme="4"/>
        <rFont val="Arial"/>
        <family val="2"/>
        <scheme val="minor"/>
      </rPr>
      <t xml:space="preserve"> 35 norte</t>
    </r>
    <r>
      <rPr>
        <sz val="10"/>
        <color theme="1" tint="0.499984740745262"/>
        <rFont val="Arial"/>
        <family val="2"/>
        <scheme val="minor"/>
      </rPr>
      <t xml:space="preserve"> 32 sur</t>
    </r>
  </si>
  <si>
    <t>Sub-total general HELP  65 UD  Atendidas                          25       que no se repiten 1 sur   14 norte</t>
  </si>
  <si>
    <t>SUMA TOTAL</t>
  </si>
  <si>
    <t>SUMA TOTAL  53 norte 32 sur</t>
  </si>
  <si>
    <t>Sub-total general HELP  68 UD  Atendidas                          18       que no se repiten 2 sur   16 norte</t>
  </si>
  <si>
    <t>Sub-Total general 37 norte 30 sur</t>
  </si>
  <si>
    <t xml:space="preserve">La Tuzania </t>
  </si>
  <si>
    <t>Santa Fe “El Polvorín”</t>
  </si>
  <si>
    <t>Republica</t>
  </si>
  <si>
    <t>Rinconada de Las Palmas</t>
  </si>
  <si>
    <t>Los Robles (Nixticuil)</t>
  </si>
  <si>
    <t>Plaza Guadalupe</t>
  </si>
  <si>
    <t xml:space="preserve">Parques de Tesistan </t>
  </si>
  <si>
    <t>Parque Municipal Francisco Villa</t>
  </si>
  <si>
    <t>Lomas de Zapopan ( lechera)</t>
  </si>
  <si>
    <t>Lomas de Zapopan</t>
  </si>
  <si>
    <t>Las Bóvedas</t>
  </si>
  <si>
    <t>Base aerea</t>
  </si>
  <si>
    <t>Auditorio, Jardines del</t>
  </si>
  <si>
    <t>Auditorio II, Parques del</t>
  </si>
  <si>
    <t>Arenales Tapatíos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</si>
</sst>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9" x14ac:knownFonts="1">
    <font>
      <sz val="11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8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sz val="12"/>
      <color theme="0"/>
      <name val="Arial"/>
      <family val="2"/>
      <scheme val="minor"/>
    </font>
    <font>
      <sz val="5"/>
      <color rgb="FF000000"/>
      <name val="Arial"/>
      <family val="2"/>
      <scheme val="minor"/>
    </font>
    <font>
      <sz val="10"/>
      <color theme="4"/>
      <name val="Arial"/>
      <family val="2"/>
      <scheme val="minor"/>
    </font>
    <font>
      <sz val="10"/>
      <color theme="1" tint="0.499984740745262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2" fillId="2" borderId="1" xfId="2" applyFont="1" applyFill="1" applyBorder="1" applyAlignment="1">
      <alignment vertical="center" textRotation="90"/>
    </xf>
    <xf numFmtId="0" fontId="3" fillId="2" borderId="1" xfId="2" applyFont="1" applyFill="1" applyBorder="1" applyAlignment="1">
      <alignment vertical="center" wrapText="1"/>
    </xf>
    <xf numFmtId="0" fontId="3" fillId="3" borderId="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 wrapText="1"/>
    </xf>
    <xf numFmtId="41" fontId="3" fillId="3" borderId="1" xfId="1" applyNumberFormat="1" applyFont="1" applyFill="1" applyBorder="1" applyAlignment="1">
      <alignment horizontal="center" vertical="center" wrapText="1"/>
    </xf>
    <xf numFmtId="41" fontId="4" fillId="4" borderId="1" xfId="1" applyNumberFormat="1" applyFont="1" applyFill="1" applyBorder="1" applyAlignment="1">
      <alignment horizontal="center" vertical="center" wrapText="1"/>
    </xf>
    <xf numFmtId="41" fontId="4" fillId="5" borderId="1" xfId="1" applyNumberFormat="1" applyFont="1" applyFill="1" applyBorder="1" applyAlignment="1">
      <alignment horizontal="center" vertical="center" wrapText="1"/>
    </xf>
    <xf numFmtId="0" fontId="1" fillId="6" borderId="1" xfId="2" applyFill="1" applyBorder="1" applyAlignment="1">
      <alignment wrapText="1"/>
    </xf>
    <xf numFmtId="41" fontId="3" fillId="7" borderId="1" xfId="1" applyNumberFormat="1" applyFont="1" applyFill="1" applyBorder="1" applyAlignment="1">
      <alignment vertical="center" wrapText="1"/>
    </xf>
    <xf numFmtId="0" fontId="1" fillId="8" borderId="1" xfId="2" applyFill="1" applyBorder="1" applyAlignment="1">
      <alignment vertical="center" wrapText="1"/>
    </xf>
    <xf numFmtId="0" fontId="1" fillId="8" borderId="1" xfId="2" applyFill="1" applyBorder="1" applyAlignment="1">
      <alignment horizontal="center" vertical="center" wrapText="1"/>
    </xf>
    <xf numFmtId="0" fontId="1" fillId="9" borderId="1" xfId="2" applyFill="1" applyBorder="1" applyAlignment="1">
      <alignment vertical="center" wrapText="1"/>
    </xf>
    <xf numFmtId="0" fontId="1" fillId="10" borderId="1" xfId="2" applyFill="1" applyBorder="1" applyAlignment="1">
      <alignment horizontal="center" vertical="center" wrapText="1"/>
    </xf>
    <xf numFmtId="0" fontId="1" fillId="3" borderId="1" xfId="2" applyFill="1" applyBorder="1" applyAlignment="1">
      <alignment vertical="center" wrapText="1"/>
    </xf>
    <xf numFmtId="41" fontId="1" fillId="11" borderId="1" xfId="1" applyNumberFormat="1" applyFont="1" applyFill="1" applyBorder="1" applyAlignment="1">
      <alignment horizontal="center" vertical="center" wrapText="1"/>
    </xf>
    <xf numFmtId="0" fontId="1" fillId="11" borderId="1" xfId="2" applyFill="1" applyBorder="1" applyAlignment="1">
      <alignment vertical="center" wrapText="1"/>
    </xf>
    <xf numFmtId="0" fontId="1" fillId="0" borderId="0" xfId="2"/>
    <xf numFmtId="0" fontId="1" fillId="0" borderId="1" xfId="2" applyBorder="1" applyAlignment="1">
      <alignment vertical="center"/>
    </xf>
    <xf numFmtId="0" fontId="1" fillId="0" borderId="1" xfId="2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41" fontId="1" fillId="0" borderId="1" xfId="2" applyNumberFormat="1" applyBorder="1" applyAlignment="1">
      <alignment horizontal="center" vertical="center"/>
    </xf>
    <xf numFmtId="41" fontId="0" fillId="0" borderId="1" xfId="1" applyNumberFormat="1" applyFont="1" applyFill="1" applyBorder="1" applyAlignment="1">
      <alignment vertical="center"/>
    </xf>
    <xf numFmtId="0" fontId="1" fillId="0" borderId="0" xfId="2" applyAlignment="1">
      <alignment vertical="center"/>
    </xf>
    <xf numFmtId="41" fontId="0" fillId="0" borderId="1" xfId="1" applyNumberFormat="1" applyFont="1" applyFill="1" applyBorder="1" applyAlignment="1">
      <alignment horizontal="center" vertical="center"/>
    </xf>
    <xf numFmtId="0" fontId="1" fillId="0" borderId="1" xfId="2" applyBorder="1" applyAlignment="1">
      <alignment vertical="center" wrapText="1"/>
    </xf>
    <xf numFmtId="41" fontId="0" fillId="0" borderId="0" xfId="1" applyNumberFormat="1" applyFont="1" applyFill="1"/>
    <xf numFmtId="0" fontId="1" fillId="0" borderId="2" xfId="2" applyBorder="1" applyAlignment="1">
      <alignment vertical="center"/>
    </xf>
    <xf numFmtId="0" fontId="1" fillId="0" borderId="2" xfId="2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1" fillId="10" borderId="1" xfId="2" applyFill="1" applyBorder="1"/>
    <xf numFmtId="0" fontId="1" fillId="10" borderId="1" xfId="2" applyFill="1" applyBorder="1" applyAlignment="1">
      <alignment wrapText="1"/>
    </xf>
    <xf numFmtId="41" fontId="0" fillId="10" borderId="1" xfId="1" applyNumberFormat="1" applyFont="1" applyFill="1" applyBorder="1"/>
    <xf numFmtId="0" fontId="1" fillId="10" borderId="3" xfId="2" applyFill="1" applyBorder="1"/>
    <xf numFmtId="41" fontId="1" fillId="0" borderId="1" xfId="1" applyNumberFormat="1" applyFont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0" fontId="1" fillId="3" borderId="1" xfId="2" applyFill="1" applyBorder="1"/>
    <xf numFmtId="41" fontId="0" fillId="12" borderId="1" xfId="1" applyNumberFormat="1" applyFont="1" applyFill="1" applyBorder="1"/>
    <xf numFmtId="0" fontId="1" fillId="12" borderId="1" xfId="2" applyFill="1" applyBorder="1"/>
    <xf numFmtId="0" fontId="8" fillId="12" borderId="1" xfId="2" applyFont="1" applyFill="1" applyBorder="1" applyAlignment="1">
      <alignment horizontal="center"/>
    </xf>
    <xf numFmtId="0" fontId="1" fillId="9" borderId="1" xfId="2" applyFill="1" applyBorder="1"/>
    <xf numFmtId="0" fontId="1" fillId="11" borderId="1" xfId="2" applyFill="1" applyBorder="1"/>
    <xf numFmtId="41" fontId="0" fillId="3" borderId="1" xfId="1" applyNumberFormat="1" applyFont="1" applyFill="1" applyBorder="1"/>
    <xf numFmtId="0" fontId="1" fillId="3" borderId="3" xfId="2" applyFill="1" applyBorder="1"/>
    <xf numFmtId="0" fontId="1" fillId="0" borderId="0" xfId="2" applyAlignment="1">
      <alignment wrapText="1"/>
    </xf>
    <xf numFmtId="0" fontId="1" fillId="0" borderId="0" xfId="2" applyAlignment="1">
      <alignment vertical="center" wrapText="1"/>
    </xf>
    <xf numFmtId="41" fontId="0" fillId="0" borderId="0" xfId="1" applyNumberFormat="1" applyFont="1"/>
    <xf numFmtId="43" fontId="0" fillId="0" borderId="0" xfId="1" applyFont="1"/>
    <xf numFmtId="0" fontId="1" fillId="0" borderId="0" xfId="2" applyAlignment="1">
      <alignment horizontal="center" vertical="center"/>
    </xf>
    <xf numFmtId="41" fontId="1" fillId="0" borderId="0" xfId="2" applyNumberFormat="1"/>
    <xf numFmtId="43" fontId="0" fillId="0" borderId="1" xfId="1" applyFont="1" applyBorder="1"/>
    <xf numFmtId="0" fontId="1" fillId="0" borderId="1" xfId="2" applyBorder="1"/>
    <xf numFmtId="0" fontId="1" fillId="3" borderId="0" xfId="2" applyFill="1"/>
    <xf numFmtId="43" fontId="0" fillId="3" borderId="1" xfId="1" applyFont="1" applyFill="1" applyBorder="1"/>
    <xf numFmtId="41" fontId="1" fillId="3" borderId="1" xfId="2" applyNumberFormat="1" applyFill="1" applyBorder="1"/>
    <xf numFmtId="41" fontId="1" fillId="3" borderId="1" xfId="2" applyNumberFormat="1" applyFill="1" applyBorder="1" applyAlignment="1">
      <alignment horizontal="center" vertical="center"/>
    </xf>
    <xf numFmtId="41" fontId="1" fillId="13" borderId="1" xfId="1" applyNumberFormat="1" applyFont="1" applyFill="1" applyBorder="1" applyAlignment="1">
      <alignment horizontal="center" vertical="center"/>
    </xf>
    <xf numFmtId="41" fontId="0" fillId="13" borderId="1" xfId="1" applyNumberFormat="1" applyFont="1" applyFill="1" applyBorder="1" applyAlignment="1">
      <alignment horizontal="center" vertical="center"/>
    </xf>
    <xf numFmtId="0" fontId="1" fillId="6" borderId="0" xfId="2" applyFill="1"/>
    <xf numFmtId="43" fontId="0" fillId="6" borderId="1" xfId="1" applyFont="1" applyFill="1" applyBorder="1" applyAlignment="1">
      <alignment horizontal="center" vertical="center"/>
    </xf>
    <xf numFmtId="41" fontId="0" fillId="6" borderId="1" xfId="1" applyNumberFormat="1" applyFont="1" applyFill="1" applyBorder="1" applyAlignment="1">
      <alignment horizontal="center" vertical="center"/>
    </xf>
    <xf numFmtId="0" fontId="1" fillId="6" borderId="1" xfId="2" applyFill="1" applyBorder="1"/>
    <xf numFmtId="43" fontId="0" fillId="0" borderId="1" xfId="1" applyFont="1" applyFill="1" applyBorder="1" applyAlignment="1">
      <alignment horizontal="center"/>
    </xf>
    <xf numFmtId="41" fontId="0" fillId="0" borderId="1" xfId="1" applyNumberFormat="1" applyFont="1" applyFill="1" applyBorder="1" applyAlignment="1">
      <alignment horizontal="center"/>
    </xf>
    <xf numFmtId="43" fontId="1" fillId="11" borderId="1" xfId="1" applyFont="1" applyFill="1" applyBorder="1" applyAlignment="1">
      <alignment vertical="center" wrapText="1"/>
    </xf>
  </cellXfs>
  <cellStyles count="3">
    <cellStyle name="Millares" xfId="1" builtinId="3"/>
    <cellStyle name="Normal" xfId="0" builtinId="0"/>
    <cellStyle name="Normal 2" xfId="2" xr:uid="{FE7B82CC-0138-4C87-AAD1-AD245F267E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7525B-D396-483C-87E4-55EDB361EB28}">
  <dimension ref="A1:AA72"/>
  <sheetViews>
    <sheetView zoomScale="75" zoomScaleNormal="75" workbookViewId="0">
      <pane xSplit="2" ySplit="1" topLeftCell="C65" activePane="bottomRight" state="frozen"/>
      <selection pane="topRight" activeCell="C1" sqref="C1"/>
      <selection pane="bottomLeft" activeCell="A2" sqref="A2"/>
      <selection pane="bottomRight" activeCell="K81" sqref="K81"/>
    </sheetView>
  </sheetViews>
  <sheetFormatPr baseColWidth="10" defaultRowHeight="14.25" x14ac:dyDescent="0.2"/>
  <cols>
    <col min="1" max="1" width="3.5" style="17" customWidth="1"/>
    <col min="2" max="2" width="30.875" style="17" customWidth="1"/>
    <col min="3" max="24" width="11" style="17"/>
    <col min="25" max="25" width="11" style="47"/>
    <col min="26" max="16384" width="11" style="17"/>
  </cols>
  <sheetData>
    <row r="1" spans="1:26" ht="140.25" x14ac:dyDescent="0.2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6" t="s">
        <v>7</v>
      </c>
      <c r="I1" s="6" t="s">
        <v>8</v>
      </c>
      <c r="J1" s="6" t="s">
        <v>9</v>
      </c>
      <c r="K1" s="7" t="s">
        <v>10</v>
      </c>
      <c r="L1" s="8" t="s">
        <v>11</v>
      </c>
      <c r="M1" s="9" t="s">
        <v>12</v>
      </c>
      <c r="N1" s="10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0" t="s">
        <v>18</v>
      </c>
      <c r="T1" s="11" t="s">
        <v>19</v>
      </c>
      <c r="U1" s="12" t="s">
        <v>20</v>
      </c>
      <c r="V1" s="13" t="s">
        <v>21</v>
      </c>
      <c r="W1" s="14" t="s">
        <v>22</v>
      </c>
      <c r="X1" s="14" t="s">
        <v>23</v>
      </c>
      <c r="Y1" s="15" t="s">
        <v>24</v>
      </c>
      <c r="Z1" s="16" t="s">
        <v>25</v>
      </c>
    </row>
    <row r="2" spans="1:26" s="23" customFormat="1" ht="66" x14ac:dyDescent="0.2">
      <c r="A2" s="18">
        <v>1</v>
      </c>
      <c r="B2" s="18" t="s">
        <v>26</v>
      </c>
      <c r="C2" s="19" t="s">
        <v>27</v>
      </c>
      <c r="D2" s="19">
        <v>1</v>
      </c>
      <c r="E2" s="20" t="s">
        <v>28</v>
      </c>
      <c r="F2" s="20" t="s">
        <v>29</v>
      </c>
      <c r="G2" s="21">
        <f>SUM(H2:T2)</f>
        <v>3</v>
      </c>
      <c r="H2" s="19"/>
      <c r="I2" s="19"/>
      <c r="J2" s="19">
        <v>2</v>
      </c>
      <c r="K2" s="19"/>
      <c r="L2" s="19"/>
      <c r="M2" s="19"/>
      <c r="N2" s="19"/>
      <c r="O2" s="19"/>
      <c r="P2" s="19"/>
      <c r="Q2" s="19"/>
      <c r="R2" s="19"/>
      <c r="S2" s="19"/>
      <c r="T2" s="19">
        <v>1</v>
      </c>
      <c r="U2" s="19"/>
      <c r="V2" s="19"/>
      <c r="W2" s="19"/>
      <c r="X2" s="19"/>
      <c r="Y2" s="22"/>
      <c r="Z2" s="18">
        <v>0.5</v>
      </c>
    </row>
    <row r="3" spans="1:26" s="23" customFormat="1" ht="66" x14ac:dyDescent="0.2">
      <c r="A3" s="18">
        <v>2</v>
      </c>
      <c r="B3" s="18" t="s">
        <v>30</v>
      </c>
      <c r="C3" s="19" t="s">
        <v>27</v>
      </c>
      <c r="D3" s="19">
        <v>1</v>
      </c>
      <c r="E3" s="20" t="s">
        <v>28</v>
      </c>
      <c r="F3" s="20" t="s">
        <v>29</v>
      </c>
      <c r="G3" s="21">
        <f t="shared" ref="G3:G66" si="0">SUM(H3:T3)</f>
        <v>3</v>
      </c>
      <c r="H3" s="19"/>
      <c r="I3" s="19"/>
      <c r="J3" s="19">
        <v>1</v>
      </c>
      <c r="K3" s="19"/>
      <c r="L3" s="19"/>
      <c r="M3" s="19"/>
      <c r="N3" s="19"/>
      <c r="O3" s="19"/>
      <c r="P3" s="19"/>
      <c r="Q3" s="19">
        <v>1</v>
      </c>
      <c r="R3" s="19"/>
      <c r="S3" s="19"/>
      <c r="T3" s="19">
        <v>1</v>
      </c>
      <c r="U3" s="19"/>
      <c r="V3" s="19"/>
      <c r="W3" s="19"/>
      <c r="X3" s="19"/>
      <c r="Y3" s="22"/>
      <c r="Z3" s="18">
        <v>0.5</v>
      </c>
    </row>
    <row r="4" spans="1:26" s="23" customFormat="1" ht="66" x14ac:dyDescent="0.2">
      <c r="A4" s="18">
        <v>3</v>
      </c>
      <c r="B4" s="18" t="s">
        <v>31</v>
      </c>
      <c r="C4" s="19" t="s">
        <v>27</v>
      </c>
      <c r="D4" s="19">
        <v>1</v>
      </c>
      <c r="E4" s="20" t="s">
        <v>28</v>
      </c>
      <c r="F4" s="20" t="s">
        <v>29</v>
      </c>
      <c r="G4" s="21">
        <f t="shared" si="0"/>
        <v>3</v>
      </c>
      <c r="H4" s="19"/>
      <c r="I4" s="19"/>
      <c r="J4" s="19">
        <v>2</v>
      </c>
      <c r="K4" s="19"/>
      <c r="L4" s="19"/>
      <c r="M4" s="19"/>
      <c r="N4" s="19"/>
      <c r="O4" s="19"/>
      <c r="P4" s="19"/>
      <c r="Q4" s="19"/>
      <c r="R4" s="19"/>
      <c r="S4" s="19"/>
      <c r="T4" s="19">
        <v>1</v>
      </c>
      <c r="U4" s="19"/>
      <c r="V4" s="19"/>
      <c r="W4" s="19"/>
      <c r="X4" s="19"/>
      <c r="Y4" s="22"/>
      <c r="Z4" s="18">
        <v>0.5</v>
      </c>
    </row>
    <row r="5" spans="1:26" s="23" customFormat="1" ht="66" x14ac:dyDescent="0.2">
      <c r="A5" s="18">
        <v>4</v>
      </c>
      <c r="B5" s="18" t="s">
        <v>32</v>
      </c>
      <c r="C5" s="19" t="s">
        <v>33</v>
      </c>
      <c r="D5" s="19">
        <v>1</v>
      </c>
      <c r="E5" s="20" t="s">
        <v>28</v>
      </c>
      <c r="F5" s="20" t="s">
        <v>29</v>
      </c>
      <c r="G5" s="21">
        <f t="shared" si="0"/>
        <v>2</v>
      </c>
      <c r="H5" s="19"/>
      <c r="I5" s="19"/>
      <c r="J5" s="19">
        <v>2</v>
      </c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22"/>
      <c r="Z5" s="18">
        <v>3.5</v>
      </c>
    </row>
    <row r="6" spans="1:26" s="23" customFormat="1" ht="66" x14ac:dyDescent="0.2">
      <c r="A6" s="18">
        <v>5</v>
      </c>
      <c r="B6" s="18" t="s">
        <v>34</v>
      </c>
      <c r="C6" s="19" t="s">
        <v>33</v>
      </c>
      <c r="D6" s="19">
        <v>7</v>
      </c>
      <c r="E6" s="20" t="s">
        <v>28</v>
      </c>
      <c r="F6" s="20" t="s">
        <v>29</v>
      </c>
      <c r="G6" s="21">
        <v>23</v>
      </c>
      <c r="H6" s="19">
        <v>12</v>
      </c>
      <c r="I6" s="19">
        <v>12</v>
      </c>
      <c r="J6" s="19">
        <v>24</v>
      </c>
      <c r="K6" s="19">
        <v>10</v>
      </c>
      <c r="L6" s="19"/>
      <c r="M6" s="19">
        <v>9</v>
      </c>
      <c r="N6" s="19">
        <v>8</v>
      </c>
      <c r="O6" s="19">
        <v>1</v>
      </c>
      <c r="P6" s="19"/>
      <c r="Q6" s="19">
        <v>2</v>
      </c>
      <c r="R6" s="19"/>
      <c r="S6" s="19"/>
      <c r="T6" s="19"/>
      <c r="U6" s="19">
        <v>100</v>
      </c>
      <c r="V6" s="19">
        <v>1349</v>
      </c>
      <c r="W6" s="19">
        <v>160</v>
      </c>
      <c r="X6" s="19">
        <v>555</v>
      </c>
      <c r="Y6" s="22">
        <v>13668</v>
      </c>
      <c r="Z6" s="18">
        <v>12</v>
      </c>
    </row>
    <row r="7" spans="1:26" s="23" customFormat="1" ht="66" x14ac:dyDescent="0.2">
      <c r="A7" s="18">
        <v>6</v>
      </c>
      <c r="B7" s="18" t="s">
        <v>35</v>
      </c>
      <c r="C7" s="19" t="s">
        <v>27</v>
      </c>
      <c r="D7" s="19">
        <v>1</v>
      </c>
      <c r="E7" s="20" t="s">
        <v>28</v>
      </c>
      <c r="F7" s="20" t="s">
        <v>29</v>
      </c>
      <c r="G7" s="21">
        <f t="shared" si="0"/>
        <v>4</v>
      </c>
      <c r="H7" s="19"/>
      <c r="I7" s="19"/>
      <c r="J7" s="19">
        <v>1</v>
      </c>
      <c r="K7" s="19"/>
      <c r="L7" s="19"/>
      <c r="M7" s="19"/>
      <c r="N7" s="19"/>
      <c r="O7" s="19"/>
      <c r="P7" s="19"/>
      <c r="Q7" s="19"/>
      <c r="R7" s="19"/>
      <c r="S7" s="19"/>
      <c r="T7" s="19">
        <v>3</v>
      </c>
      <c r="U7" s="19"/>
      <c r="V7" s="19"/>
      <c r="W7" s="19"/>
      <c r="X7" s="19"/>
      <c r="Y7" s="22"/>
      <c r="Z7" s="18">
        <v>0.5</v>
      </c>
    </row>
    <row r="8" spans="1:26" s="23" customFormat="1" ht="66" x14ac:dyDescent="0.2">
      <c r="A8" s="18">
        <v>7</v>
      </c>
      <c r="B8" s="18" t="s">
        <v>36</v>
      </c>
      <c r="C8" s="19" t="s">
        <v>33</v>
      </c>
      <c r="D8" s="19">
        <v>1</v>
      </c>
      <c r="E8" s="20" t="s">
        <v>28</v>
      </c>
      <c r="F8" s="20" t="s">
        <v>29</v>
      </c>
      <c r="G8" s="21">
        <f t="shared" si="0"/>
        <v>4</v>
      </c>
      <c r="H8" s="19">
        <v>2</v>
      </c>
      <c r="I8" s="19"/>
      <c r="J8" s="19">
        <v>2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18">
        <v>0.5</v>
      </c>
    </row>
    <row r="9" spans="1:26" s="23" customFormat="1" ht="66" x14ac:dyDescent="0.2">
      <c r="A9" s="18">
        <v>8</v>
      </c>
      <c r="B9" s="18" t="s">
        <v>37</v>
      </c>
      <c r="C9" s="19" t="s">
        <v>33</v>
      </c>
      <c r="D9" s="19">
        <v>1</v>
      </c>
      <c r="E9" s="20" t="s">
        <v>28</v>
      </c>
      <c r="F9" s="20" t="s">
        <v>29</v>
      </c>
      <c r="G9" s="21">
        <f t="shared" si="0"/>
        <v>4</v>
      </c>
      <c r="H9" s="19">
        <v>1</v>
      </c>
      <c r="I9" s="19"/>
      <c r="J9" s="19">
        <v>1</v>
      </c>
      <c r="K9" s="19"/>
      <c r="L9" s="19">
        <v>1</v>
      </c>
      <c r="M9" s="19"/>
      <c r="N9" s="19"/>
      <c r="O9" s="19"/>
      <c r="P9" s="19">
        <v>1</v>
      </c>
      <c r="Q9" s="19"/>
      <c r="R9" s="19"/>
      <c r="S9" s="19"/>
      <c r="T9" s="19"/>
      <c r="U9" s="19"/>
      <c r="V9" s="19"/>
      <c r="W9" s="19"/>
      <c r="X9" s="19"/>
      <c r="Y9" s="22"/>
      <c r="Z9" s="18">
        <v>0.5</v>
      </c>
    </row>
    <row r="10" spans="1:26" s="23" customFormat="1" ht="66" x14ac:dyDescent="0.2">
      <c r="A10" s="18">
        <v>9</v>
      </c>
      <c r="B10" s="18" t="s">
        <v>38</v>
      </c>
      <c r="C10" s="19" t="s">
        <v>27</v>
      </c>
      <c r="D10" s="19">
        <v>1</v>
      </c>
      <c r="E10" s="20" t="s">
        <v>28</v>
      </c>
      <c r="F10" s="20" t="s">
        <v>29</v>
      </c>
      <c r="G10" s="21">
        <f t="shared" si="0"/>
        <v>3</v>
      </c>
      <c r="H10" s="19"/>
      <c r="I10" s="19"/>
      <c r="J10" s="19">
        <v>2</v>
      </c>
      <c r="K10" s="19"/>
      <c r="L10" s="19"/>
      <c r="M10" s="19"/>
      <c r="N10" s="19"/>
      <c r="O10" s="19"/>
      <c r="P10" s="19"/>
      <c r="Q10" s="19"/>
      <c r="R10" s="19"/>
      <c r="S10" s="19"/>
      <c r="T10" s="19">
        <v>1</v>
      </c>
      <c r="U10" s="19"/>
      <c r="V10" s="19"/>
      <c r="W10" s="19"/>
      <c r="X10" s="19"/>
      <c r="Y10" s="22"/>
      <c r="Z10" s="18">
        <v>0.5</v>
      </c>
    </row>
    <row r="11" spans="1:26" s="23" customFormat="1" ht="66" x14ac:dyDescent="0.2">
      <c r="A11" s="18">
        <v>10</v>
      </c>
      <c r="B11" s="18" t="s">
        <v>39</v>
      </c>
      <c r="C11" s="19" t="s">
        <v>33</v>
      </c>
      <c r="D11" s="19">
        <v>1</v>
      </c>
      <c r="E11" s="20" t="s">
        <v>28</v>
      </c>
      <c r="F11" s="20" t="s">
        <v>29</v>
      </c>
      <c r="G11" s="21">
        <f t="shared" si="0"/>
        <v>4</v>
      </c>
      <c r="H11" s="19">
        <v>2</v>
      </c>
      <c r="I11" s="19"/>
      <c r="J11" s="19">
        <v>2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22"/>
      <c r="Z11" s="18">
        <v>0.5</v>
      </c>
    </row>
    <row r="12" spans="1:26" s="23" customFormat="1" ht="66" x14ac:dyDescent="0.2">
      <c r="A12" s="18">
        <v>11</v>
      </c>
      <c r="B12" s="18" t="s">
        <v>40</v>
      </c>
      <c r="C12" s="19" t="s">
        <v>27</v>
      </c>
      <c r="D12" s="19">
        <v>1</v>
      </c>
      <c r="E12" s="20" t="s">
        <v>28</v>
      </c>
      <c r="F12" s="20" t="s">
        <v>29</v>
      </c>
      <c r="G12" s="21">
        <f t="shared" si="0"/>
        <v>7</v>
      </c>
      <c r="H12" s="19"/>
      <c r="I12" s="19"/>
      <c r="J12" s="19">
        <v>4</v>
      </c>
      <c r="K12" s="19">
        <v>1</v>
      </c>
      <c r="L12" s="19"/>
      <c r="M12" s="19"/>
      <c r="N12" s="19"/>
      <c r="O12" s="19"/>
      <c r="P12" s="19"/>
      <c r="Q12" s="19">
        <v>1</v>
      </c>
      <c r="R12" s="19"/>
      <c r="S12" s="19"/>
      <c r="T12" s="19">
        <v>1</v>
      </c>
      <c r="U12" s="19"/>
      <c r="V12" s="19">
        <v>1000</v>
      </c>
      <c r="W12" s="19"/>
      <c r="X12" s="19"/>
      <c r="Y12" s="22">
        <v>8000</v>
      </c>
      <c r="Z12" s="18">
        <v>0.5</v>
      </c>
    </row>
    <row r="13" spans="1:26" s="23" customFormat="1" ht="66" x14ac:dyDescent="0.2">
      <c r="A13" s="18">
        <v>12</v>
      </c>
      <c r="B13" s="18" t="s">
        <v>41</v>
      </c>
      <c r="C13" s="19" t="s">
        <v>27</v>
      </c>
      <c r="D13" s="19">
        <v>2</v>
      </c>
      <c r="E13" s="20" t="s">
        <v>28</v>
      </c>
      <c r="F13" s="20" t="s">
        <v>29</v>
      </c>
      <c r="G13" s="21">
        <f t="shared" si="0"/>
        <v>4</v>
      </c>
      <c r="H13" s="19"/>
      <c r="I13" s="19"/>
      <c r="J13" s="19">
        <v>2</v>
      </c>
      <c r="K13" s="19">
        <v>1</v>
      </c>
      <c r="L13" s="19"/>
      <c r="M13" s="19"/>
      <c r="N13" s="19"/>
      <c r="O13" s="19"/>
      <c r="P13" s="19"/>
      <c r="Q13" s="19"/>
      <c r="R13" s="19"/>
      <c r="S13" s="19"/>
      <c r="T13" s="19">
        <v>1</v>
      </c>
      <c r="U13" s="19"/>
      <c r="V13" s="19">
        <v>700</v>
      </c>
      <c r="W13" s="19"/>
      <c r="X13" s="19"/>
      <c r="Y13" s="24">
        <v>4726</v>
      </c>
      <c r="Z13" s="18">
        <v>0.5</v>
      </c>
    </row>
    <row r="14" spans="1:26" s="23" customFormat="1" ht="66" x14ac:dyDescent="0.2">
      <c r="A14" s="18">
        <v>13</v>
      </c>
      <c r="B14" s="18" t="s">
        <v>42</v>
      </c>
      <c r="C14" s="19" t="s">
        <v>33</v>
      </c>
      <c r="D14" s="19">
        <v>1</v>
      </c>
      <c r="E14" s="20" t="s">
        <v>28</v>
      </c>
      <c r="F14" s="20" t="s">
        <v>29</v>
      </c>
      <c r="G14" s="21">
        <f t="shared" si="0"/>
        <v>3</v>
      </c>
      <c r="H14" s="19">
        <v>1</v>
      </c>
      <c r="I14" s="19"/>
      <c r="J14" s="19">
        <v>1</v>
      </c>
      <c r="K14" s="19"/>
      <c r="L14" s="19"/>
      <c r="M14" s="19"/>
      <c r="N14" s="19"/>
      <c r="O14" s="19"/>
      <c r="P14" s="19"/>
      <c r="Q14" s="19"/>
      <c r="R14" s="19"/>
      <c r="S14" s="19"/>
      <c r="T14" s="19">
        <v>1</v>
      </c>
      <c r="U14" s="19"/>
      <c r="V14" s="19"/>
      <c r="W14" s="19"/>
      <c r="X14" s="19"/>
      <c r="Y14" s="22"/>
      <c r="Z14" s="18">
        <v>0.5</v>
      </c>
    </row>
    <row r="15" spans="1:26" s="23" customFormat="1" ht="66" x14ac:dyDescent="0.2">
      <c r="A15" s="18">
        <v>14</v>
      </c>
      <c r="B15" s="18" t="s">
        <v>43</v>
      </c>
      <c r="C15" s="19" t="s">
        <v>27</v>
      </c>
      <c r="D15" s="19">
        <v>1</v>
      </c>
      <c r="E15" s="20" t="s">
        <v>28</v>
      </c>
      <c r="F15" s="20" t="s">
        <v>29</v>
      </c>
      <c r="G15" s="21">
        <f t="shared" si="0"/>
        <v>11</v>
      </c>
      <c r="H15" s="19">
        <v>2</v>
      </c>
      <c r="I15" s="19">
        <v>1</v>
      </c>
      <c r="J15" s="19">
        <v>4</v>
      </c>
      <c r="K15" s="19"/>
      <c r="L15" s="19"/>
      <c r="M15" s="19"/>
      <c r="N15" s="19"/>
      <c r="O15" s="19"/>
      <c r="P15" s="19"/>
      <c r="Q15" s="19"/>
      <c r="R15" s="19"/>
      <c r="S15" s="19"/>
      <c r="T15" s="19">
        <v>4</v>
      </c>
      <c r="U15" s="19"/>
      <c r="V15" s="19"/>
      <c r="W15" s="19"/>
      <c r="X15" s="19"/>
      <c r="Y15" s="22"/>
      <c r="Z15" s="18">
        <v>0.5</v>
      </c>
    </row>
    <row r="16" spans="1:26" s="23" customFormat="1" ht="66" x14ac:dyDescent="0.2">
      <c r="A16" s="18">
        <v>15</v>
      </c>
      <c r="B16" s="18" t="s">
        <v>44</v>
      </c>
      <c r="C16" s="19" t="s">
        <v>27</v>
      </c>
      <c r="D16" s="19">
        <v>1</v>
      </c>
      <c r="E16" s="20" t="s">
        <v>28</v>
      </c>
      <c r="F16" s="20" t="s">
        <v>29</v>
      </c>
      <c r="G16" s="21">
        <f t="shared" si="0"/>
        <v>4</v>
      </c>
      <c r="H16" s="19"/>
      <c r="I16" s="19"/>
      <c r="J16" s="19">
        <v>2</v>
      </c>
      <c r="K16" s="19"/>
      <c r="L16" s="19"/>
      <c r="M16" s="19"/>
      <c r="N16" s="19"/>
      <c r="O16" s="19"/>
      <c r="P16" s="19"/>
      <c r="Q16" s="19"/>
      <c r="R16" s="19"/>
      <c r="S16" s="19"/>
      <c r="T16" s="19">
        <v>2</v>
      </c>
      <c r="U16" s="19"/>
      <c r="V16" s="19"/>
      <c r="W16" s="19"/>
      <c r="X16" s="19"/>
      <c r="Y16" s="22"/>
      <c r="Z16" s="18">
        <v>0.5</v>
      </c>
    </row>
    <row r="17" spans="1:26" s="23" customFormat="1" ht="66" x14ac:dyDescent="0.2">
      <c r="A17" s="18">
        <v>16</v>
      </c>
      <c r="B17" s="25" t="s">
        <v>45</v>
      </c>
      <c r="C17" s="19" t="s">
        <v>27</v>
      </c>
      <c r="D17" s="19">
        <v>1</v>
      </c>
      <c r="E17" s="20" t="s">
        <v>28</v>
      </c>
      <c r="F17" s="20" t="s">
        <v>29</v>
      </c>
      <c r="G17" s="21">
        <f t="shared" si="0"/>
        <v>3</v>
      </c>
      <c r="H17" s="19"/>
      <c r="I17" s="19"/>
      <c r="J17" s="19">
        <v>2</v>
      </c>
      <c r="K17" s="19"/>
      <c r="L17" s="19"/>
      <c r="M17" s="19"/>
      <c r="N17" s="19"/>
      <c r="O17" s="19"/>
      <c r="P17" s="19"/>
      <c r="Q17" s="19"/>
      <c r="R17" s="19"/>
      <c r="S17" s="19"/>
      <c r="T17" s="19">
        <v>1</v>
      </c>
      <c r="U17" s="19"/>
      <c r="V17" s="19"/>
      <c r="W17" s="19"/>
      <c r="X17" s="19"/>
      <c r="Y17" s="22"/>
      <c r="Z17" s="18">
        <v>0.5</v>
      </c>
    </row>
    <row r="18" spans="1:26" s="23" customFormat="1" ht="66" x14ac:dyDescent="0.2">
      <c r="A18" s="18">
        <v>17</v>
      </c>
      <c r="B18" s="18" t="s">
        <v>46</v>
      </c>
      <c r="C18" s="19" t="s">
        <v>27</v>
      </c>
      <c r="D18" s="19">
        <v>2</v>
      </c>
      <c r="E18" s="20" t="s">
        <v>28</v>
      </c>
      <c r="F18" s="20" t="s">
        <v>29</v>
      </c>
      <c r="G18" s="21">
        <f t="shared" si="0"/>
        <v>4</v>
      </c>
      <c r="H18" s="19"/>
      <c r="I18" s="19"/>
      <c r="J18" s="19">
        <v>2</v>
      </c>
      <c r="K18" s="19"/>
      <c r="L18" s="19"/>
      <c r="M18" s="19"/>
      <c r="N18" s="19"/>
      <c r="O18" s="19"/>
      <c r="P18" s="19"/>
      <c r="Q18" s="19"/>
      <c r="R18" s="19"/>
      <c r="S18" s="19"/>
      <c r="T18" s="19">
        <v>2</v>
      </c>
      <c r="U18" s="19"/>
      <c r="V18" s="19"/>
      <c r="W18" s="19"/>
      <c r="X18" s="19"/>
      <c r="Y18" s="22">
        <v>847</v>
      </c>
      <c r="Z18" s="18">
        <v>0.5</v>
      </c>
    </row>
    <row r="19" spans="1:26" s="23" customFormat="1" ht="66" x14ac:dyDescent="0.2">
      <c r="A19" s="18">
        <v>18</v>
      </c>
      <c r="B19" s="18" t="s">
        <v>47</v>
      </c>
      <c r="C19" s="19" t="s">
        <v>33</v>
      </c>
      <c r="D19" s="19">
        <v>2</v>
      </c>
      <c r="E19" s="20" t="s">
        <v>28</v>
      </c>
      <c r="F19" s="20" t="s">
        <v>29</v>
      </c>
      <c r="G19" s="21">
        <f t="shared" si="0"/>
        <v>2</v>
      </c>
      <c r="H19" s="19">
        <v>1</v>
      </c>
      <c r="I19" s="19"/>
      <c r="J19" s="19">
        <v>1</v>
      </c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22"/>
      <c r="Z19" s="18">
        <v>0.5</v>
      </c>
    </row>
    <row r="20" spans="1:26" s="23" customFormat="1" ht="66" x14ac:dyDescent="0.2">
      <c r="A20" s="18">
        <v>19</v>
      </c>
      <c r="B20" s="18" t="s">
        <v>48</v>
      </c>
      <c r="C20" s="19" t="s">
        <v>33</v>
      </c>
      <c r="D20" s="19">
        <v>1</v>
      </c>
      <c r="E20" s="20" t="s">
        <v>28</v>
      </c>
      <c r="F20" s="20" t="s">
        <v>29</v>
      </c>
      <c r="G20" s="21">
        <f t="shared" si="0"/>
        <v>1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>
        <v>1</v>
      </c>
      <c r="U20" s="19"/>
      <c r="V20" s="19"/>
      <c r="W20" s="19"/>
      <c r="X20" s="19"/>
      <c r="Y20" s="22"/>
      <c r="Z20" s="18">
        <v>0.5</v>
      </c>
    </row>
    <row r="21" spans="1:26" s="23" customFormat="1" ht="66" x14ac:dyDescent="0.2">
      <c r="A21" s="18">
        <v>20</v>
      </c>
      <c r="B21" s="18" t="s">
        <v>49</v>
      </c>
      <c r="C21" s="19" t="s">
        <v>33</v>
      </c>
      <c r="D21" s="19">
        <v>2</v>
      </c>
      <c r="E21" s="20" t="s">
        <v>28</v>
      </c>
      <c r="F21" s="20" t="s">
        <v>29</v>
      </c>
      <c r="G21" s="21">
        <f t="shared" si="0"/>
        <v>1</v>
      </c>
      <c r="H21" s="19"/>
      <c r="I21" s="19"/>
      <c r="J21" s="19">
        <v>1</v>
      </c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22">
        <v>808</v>
      </c>
      <c r="Z21" s="18">
        <v>0.5</v>
      </c>
    </row>
    <row r="22" spans="1:26" s="23" customFormat="1" ht="66" x14ac:dyDescent="0.2">
      <c r="A22" s="18">
        <v>21</v>
      </c>
      <c r="B22" s="18" t="s">
        <v>50</v>
      </c>
      <c r="C22" s="19" t="s">
        <v>33</v>
      </c>
      <c r="D22" s="19">
        <v>2</v>
      </c>
      <c r="E22" s="20" t="s">
        <v>28</v>
      </c>
      <c r="F22" s="20" t="s">
        <v>29</v>
      </c>
      <c r="G22" s="21">
        <f t="shared" si="0"/>
        <v>3</v>
      </c>
      <c r="H22" s="19">
        <v>1</v>
      </c>
      <c r="I22" s="19"/>
      <c r="J22" s="19">
        <v>1</v>
      </c>
      <c r="K22" s="19">
        <v>1</v>
      </c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>
        <v>250</v>
      </c>
      <c r="W22" s="19"/>
      <c r="X22" s="19"/>
      <c r="Y22" s="22"/>
      <c r="Z22" s="18">
        <v>0.5</v>
      </c>
    </row>
    <row r="23" spans="1:26" s="23" customFormat="1" ht="66" x14ac:dyDescent="0.2">
      <c r="A23" s="18">
        <v>22</v>
      </c>
      <c r="B23" s="18" t="s">
        <v>51</v>
      </c>
      <c r="C23" s="19" t="s">
        <v>33</v>
      </c>
      <c r="D23" s="19">
        <v>2</v>
      </c>
      <c r="E23" s="20" t="s">
        <v>28</v>
      </c>
      <c r="F23" s="20" t="s">
        <v>29</v>
      </c>
      <c r="G23" s="21">
        <f t="shared" si="0"/>
        <v>2</v>
      </c>
      <c r="H23" s="19">
        <v>1</v>
      </c>
      <c r="I23" s="19"/>
      <c r="J23" s="19">
        <v>1</v>
      </c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22"/>
      <c r="Z23" s="18">
        <v>0.5</v>
      </c>
    </row>
    <row r="24" spans="1:26" s="23" customFormat="1" ht="66" x14ac:dyDescent="0.2">
      <c r="A24" s="18">
        <v>23</v>
      </c>
      <c r="B24" s="18" t="s">
        <v>52</v>
      </c>
      <c r="C24" s="19" t="s">
        <v>33</v>
      </c>
      <c r="D24" s="19">
        <v>2</v>
      </c>
      <c r="E24" s="20" t="s">
        <v>28</v>
      </c>
      <c r="F24" s="20" t="s">
        <v>29</v>
      </c>
      <c r="G24" s="21">
        <f t="shared" si="0"/>
        <v>4</v>
      </c>
      <c r="H24" s="19"/>
      <c r="I24" s="19"/>
      <c r="J24" s="19">
        <v>1</v>
      </c>
      <c r="K24" s="19">
        <v>2</v>
      </c>
      <c r="L24" s="19"/>
      <c r="M24" s="19"/>
      <c r="N24" s="19"/>
      <c r="O24" s="19"/>
      <c r="P24" s="19"/>
      <c r="Q24" s="19"/>
      <c r="R24" s="19">
        <v>1</v>
      </c>
      <c r="S24" s="19"/>
      <c r="T24" s="19"/>
      <c r="U24" s="19"/>
      <c r="V24" s="19">
        <v>1600</v>
      </c>
      <c r="W24" s="19"/>
      <c r="X24" s="19"/>
      <c r="Y24" s="22">
        <v>1035</v>
      </c>
      <c r="Z24" s="18">
        <v>0.5</v>
      </c>
    </row>
    <row r="25" spans="1:26" s="23" customFormat="1" ht="66" x14ac:dyDescent="0.2">
      <c r="A25" s="18">
        <v>24</v>
      </c>
      <c r="B25" s="18" t="s">
        <v>53</v>
      </c>
      <c r="C25" s="19" t="s">
        <v>27</v>
      </c>
      <c r="D25" s="19">
        <v>2</v>
      </c>
      <c r="E25" s="20" t="s">
        <v>28</v>
      </c>
      <c r="F25" s="20" t="s">
        <v>29</v>
      </c>
      <c r="G25" s="21">
        <f t="shared" si="0"/>
        <v>2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>
        <v>2</v>
      </c>
      <c r="U25" s="19"/>
      <c r="V25" s="19"/>
      <c r="W25" s="19"/>
      <c r="X25" s="19"/>
      <c r="Y25" s="22"/>
      <c r="Z25" s="18">
        <v>0.5</v>
      </c>
    </row>
    <row r="26" spans="1:26" s="23" customFormat="1" ht="66" x14ac:dyDescent="0.2">
      <c r="A26" s="18">
        <v>25</v>
      </c>
      <c r="B26" s="18" t="s">
        <v>54</v>
      </c>
      <c r="C26" s="19" t="s">
        <v>27</v>
      </c>
      <c r="D26" s="19">
        <v>2</v>
      </c>
      <c r="E26" s="20" t="s">
        <v>28</v>
      </c>
      <c r="F26" s="20" t="s">
        <v>29</v>
      </c>
      <c r="G26" s="21">
        <f t="shared" si="0"/>
        <v>2</v>
      </c>
      <c r="H26" s="19"/>
      <c r="I26" s="19"/>
      <c r="J26" s="19">
        <v>1</v>
      </c>
      <c r="K26" s="19">
        <v>1</v>
      </c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>
        <v>1200</v>
      </c>
      <c r="W26" s="19"/>
      <c r="X26" s="19"/>
      <c r="Y26" s="22"/>
      <c r="Z26" s="18">
        <v>0.5</v>
      </c>
    </row>
    <row r="27" spans="1:26" s="23" customFormat="1" ht="66" x14ac:dyDescent="0.2">
      <c r="A27" s="18">
        <v>26</v>
      </c>
      <c r="B27" s="18" t="s">
        <v>55</v>
      </c>
      <c r="C27" s="19" t="s">
        <v>27</v>
      </c>
      <c r="D27" s="19">
        <v>2</v>
      </c>
      <c r="E27" s="20" t="s">
        <v>28</v>
      </c>
      <c r="F27" s="20" t="s">
        <v>29</v>
      </c>
      <c r="G27" s="21">
        <f t="shared" si="0"/>
        <v>1</v>
      </c>
      <c r="H27" s="19"/>
      <c r="I27" s="19"/>
      <c r="J27" s="19">
        <v>1</v>
      </c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22"/>
      <c r="Z27" s="18">
        <v>0.5</v>
      </c>
    </row>
    <row r="28" spans="1:26" s="23" customFormat="1" ht="66" x14ac:dyDescent="0.2">
      <c r="A28" s="18">
        <v>27</v>
      </c>
      <c r="B28" s="18" t="s">
        <v>56</v>
      </c>
      <c r="C28" s="19" t="s">
        <v>27</v>
      </c>
      <c r="D28" s="19">
        <v>2</v>
      </c>
      <c r="E28" s="20" t="s">
        <v>28</v>
      </c>
      <c r="F28" s="20" t="s">
        <v>29</v>
      </c>
      <c r="G28" s="21">
        <f t="shared" si="0"/>
        <v>4</v>
      </c>
      <c r="H28" s="19"/>
      <c r="I28" s="19"/>
      <c r="J28" s="19">
        <v>2</v>
      </c>
      <c r="K28" s="19"/>
      <c r="L28" s="19"/>
      <c r="M28" s="19"/>
      <c r="N28" s="19"/>
      <c r="O28" s="19"/>
      <c r="P28" s="19"/>
      <c r="Q28" s="19"/>
      <c r="R28" s="19"/>
      <c r="S28" s="19"/>
      <c r="T28" s="19">
        <v>2</v>
      </c>
      <c r="U28" s="19"/>
      <c r="V28" s="19"/>
      <c r="W28" s="19"/>
      <c r="X28" s="19"/>
      <c r="Y28" s="22">
        <v>4840</v>
      </c>
      <c r="Z28" s="18">
        <v>0.5</v>
      </c>
    </row>
    <row r="29" spans="1:26" s="23" customFormat="1" ht="66" x14ac:dyDescent="0.2">
      <c r="A29" s="18">
        <v>28</v>
      </c>
      <c r="B29" s="18" t="s">
        <v>57</v>
      </c>
      <c r="C29" s="19" t="s">
        <v>27</v>
      </c>
      <c r="D29" s="19">
        <v>2</v>
      </c>
      <c r="E29" s="20" t="s">
        <v>28</v>
      </c>
      <c r="F29" s="20" t="s">
        <v>29</v>
      </c>
      <c r="G29" s="21">
        <f t="shared" si="0"/>
        <v>3</v>
      </c>
      <c r="H29" s="19"/>
      <c r="I29" s="19"/>
      <c r="J29" s="19">
        <v>2</v>
      </c>
      <c r="K29" s="19">
        <v>1</v>
      </c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>
        <v>300</v>
      </c>
      <c r="W29" s="19"/>
      <c r="X29" s="19"/>
      <c r="Y29" s="22">
        <v>4692</v>
      </c>
      <c r="Z29" s="18">
        <v>0.5</v>
      </c>
    </row>
    <row r="30" spans="1:26" s="23" customFormat="1" ht="66" x14ac:dyDescent="0.2">
      <c r="A30" s="18">
        <v>29</v>
      </c>
      <c r="B30" s="18" t="s">
        <v>58</v>
      </c>
      <c r="C30" s="19" t="s">
        <v>27</v>
      </c>
      <c r="D30" s="19">
        <v>2</v>
      </c>
      <c r="E30" s="20" t="s">
        <v>28</v>
      </c>
      <c r="F30" s="20" t="s">
        <v>29</v>
      </c>
      <c r="G30" s="21">
        <f t="shared" si="0"/>
        <v>10</v>
      </c>
      <c r="H30" s="19"/>
      <c r="I30" s="19"/>
      <c r="J30" s="19">
        <v>6</v>
      </c>
      <c r="K30" s="19"/>
      <c r="L30" s="19"/>
      <c r="M30" s="19"/>
      <c r="N30" s="19"/>
      <c r="O30" s="19"/>
      <c r="P30" s="19"/>
      <c r="Q30" s="19"/>
      <c r="R30" s="19">
        <v>2</v>
      </c>
      <c r="S30" s="19"/>
      <c r="T30" s="19">
        <v>2</v>
      </c>
      <c r="U30" s="19"/>
      <c r="V30" s="19"/>
      <c r="W30" s="19"/>
      <c r="X30" s="19"/>
      <c r="Y30" s="22">
        <v>1683</v>
      </c>
      <c r="Z30" s="18">
        <v>0.5</v>
      </c>
    </row>
    <row r="31" spans="1:26" s="23" customFormat="1" ht="66" x14ac:dyDescent="0.2">
      <c r="A31" s="18">
        <v>30</v>
      </c>
      <c r="B31" s="18" t="s">
        <v>59</v>
      </c>
      <c r="C31" s="19" t="s">
        <v>27</v>
      </c>
      <c r="D31" s="19">
        <v>2</v>
      </c>
      <c r="E31" s="20" t="s">
        <v>28</v>
      </c>
      <c r="F31" s="20" t="s">
        <v>29</v>
      </c>
      <c r="G31" s="21">
        <f t="shared" si="0"/>
        <v>7</v>
      </c>
      <c r="H31" s="19"/>
      <c r="I31" s="19"/>
      <c r="J31" s="19">
        <v>5</v>
      </c>
      <c r="K31" s="19"/>
      <c r="L31" s="19"/>
      <c r="M31" s="19"/>
      <c r="N31" s="19"/>
      <c r="O31" s="19"/>
      <c r="P31" s="19"/>
      <c r="Q31" s="19"/>
      <c r="R31" s="19"/>
      <c r="S31" s="19"/>
      <c r="T31" s="19">
        <v>2</v>
      </c>
      <c r="U31" s="19"/>
      <c r="V31" s="19"/>
      <c r="W31" s="19"/>
      <c r="X31" s="19"/>
      <c r="Y31" s="22"/>
      <c r="Z31" s="18">
        <v>0.5</v>
      </c>
    </row>
    <row r="32" spans="1:26" s="23" customFormat="1" ht="66" x14ac:dyDescent="0.2">
      <c r="A32" s="18">
        <v>31</v>
      </c>
      <c r="B32" s="18" t="s">
        <v>60</v>
      </c>
      <c r="C32" s="19" t="s">
        <v>33</v>
      </c>
      <c r="D32" s="19">
        <v>2</v>
      </c>
      <c r="E32" s="20" t="s">
        <v>28</v>
      </c>
      <c r="F32" s="20" t="s">
        <v>29</v>
      </c>
      <c r="G32" s="21">
        <f t="shared" si="0"/>
        <v>4</v>
      </c>
      <c r="H32" s="19">
        <v>2</v>
      </c>
      <c r="I32" s="19"/>
      <c r="J32" s="19">
        <v>2</v>
      </c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22"/>
      <c r="Z32" s="18">
        <v>0.5</v>
      </c>
    </row>
    <row r="33" spans="1:26" s="23" customFormat="1" ht="66" x14ac:dyDescent="0.2">
      <c r="A33" s="18">
        <v>32</v>
      </c>
      <c r="B33" s="18" t="s">
        <v>61</v>
      </c>
      <c r="C33" s="19" t="s">
        <v>27</v>
      </c>
      <c r="D33" s="19">
        <v>2</v>
      </c>
      <c r="E33" s="20" t="s">
        <v>28</v>
      </c>
      <c r="F33" s="20" t="s">
        <v>29</v>
      </c>
      <c r="G33" s="21">
        <f t="shared" si="0"/>
        <v>6</v>
      </c>
      <c r="H33" s="19">
        <v>1</v>
      </c>
      <c r="I33" s="19"/>
      <c r="J33" s="19">
        <v>1</v>
      </c>
      <c r="K33" s="19">
        <v>1</v>
      </c>
      <c r="L33" s="19"/>
      <c r="M33" s="19"/>
      <c r="N33" s="19"/>
      <c r="O33" s="19"/>
      <c r="P33" s="19"/>
      <c r="Q33" s="19"/>
      <c r="R33" s="19"/>
      <c r="S33" s="19"/>
      <c r="T33" s="19">
        <v>3</v>
      </c>
      <c r="U33" s="19"/>
      <c r="V33" s="19">
        <v>500</v>
      </c>
      <c r="W33" s="19"/>
      <c r="X33" s="19"/>
      <c r="Y33" s="22"/>
      <c r="Z33" s="18">
        <v>0.5</v>
      </c>
    </row>
    <row r="34" spans="1:26" s="23" customFormat="1" ht="66" x14ac:dyDescent="0.2">
      <c r="A34" s="18">
        <v>33</v>
      </c>
      <c r="B34" s="18" t="s">
        <v>62</v>
      </c>
      <c r="C34" s="19" t="s">
        <v>33</v>
      </c>
      <c r="D34" s="19">
        <v>2</v>
      </c>
      <c r="E34" s="20" t="s">
        <v>28</v>
      </c>
      <c r="F34" s="20" t="s">
        <v>29</v>
      </c>
      <c r="G34" s="21">
        <f t="shared" si="0"/>
        <v>8</v>
      </c>
      <c r="H34" s="19"/>
      <c r="I34" s="19"/>
      <c r="J34" s="19"/>
      <c r="K34" s="19">
        <v>1</v>
      </c>
      <c r="L34" s="19"/>
      <c r="M34" s="19">
        <v>2</v>
      </c>
      <c r="N34" s="19">
        <v>1</v>
      </c>
      <c r="O34" s="19"/>
      <c r="P34" s="19">
        <v>2</v>
      </c>
      <c r="Q34" s="19"/>
      <c r="R34" s="19"/>
      <c r="S34" s="19">
        <v>1</v>
      </c>
      <c r="T34" s="19">
        <v>1</v>
      </c>
      <c r="U34" s="19"/>
      <c r="V34" s="19">
        <v>900</v>
      </c>
      <c r="W34" s="19">
        <v>30</v>
      </c>
      <c r="X34" s="19">
        <v>110</v>
      </c>
      <c r="Y34" s="22"/>
      <c r="Z34" s="18">
        <v>0.5</v>
      </c>
    </row>
    <row r="35" spans="1:26" s="23" customFormat="1" ht="66" x14ac:dyDescent="0.2">
      <c r="A35" s="18">
        <v>34</v>
      </c>
      <c r="B35" s="18" t="s">
        <v>63</v>
      </c>
      <c r="C35" s="19" t="s">
        <v>33</v>
      </c>
      <c r="D35" s="19">
        <v>2</v>
      </c>
      <c r="E35" s="20" t="s">
        <v>28</v>
      </c>
      <c r="F35" s="20" t="s">
        <v>29</v>
      </c>
      <c r="G35" s="21">
        <v>23</v>
      </c>
      <c r="H35" s="19">
        <v>4</v>
      </c>
      <c r="I35" s="19">
        <v>4</v>
      </c>
      <c r="J35" s="19">
        <v>10</v>
      </c>
      <c r="K35" s="19">
        <v>4</v>
      </c>
      <c r="L35" s="19"/>
      <c r="M35" s="19">
        <v>4</v>
      </c>
      <c r="N35" s="19"/>
      <c r="O35" s="19"/>
      <c r="P35" s="19"/>
      <c r="Q35" s="19">
        <v>3</v>
      </c>
      <c r="R35" s="19"/>
      <c r="S35" s="19"/>
      <c r="T35" s="19">
        <v>4</v>
      </c>
      <c r="U35" s="19"/>
      <c r="V35" s="19">
        <v>400</v>
      </c>
      <c r="W35" s="19">
        <v>130</v>
      </c>
      <c r="X35" s="19">
        <v>195</v>
      </c>
      <c r="Y35" s="22"/>
      <c r="Z35" s="18">
        <v>7.7489999999999997</v>
      </c>
    </row>
    <row r="36" spans="1:26" s="23" customFormat="1" ht="66" x14ac:dyDescent="0.2">
      <c r="A36" s="18">
        <v>35</v>
      </c>
      <c r="B36" s="18" t="s">
        <v>64</v>
      </c>
      <c r="C36" s="19" t="s">
        <v>27</v>
      </c>
      <c r="D36" s="19">
        <v>2</v>
      </c>
      <c r="E36" s="20" t="s">
        <v>28</v>
      </c>
      <c r="F36" s="20" t="s">
        <v>29</v>
      </c>
      <c r="G36" s="21">
        <v>23</v>
      </c>
      <c r="H36" s="19"/>
      <c r="I36" s="19"/>
      <c r="J36" s="19">
        <v>5</v>
      </c>
      <c r="K36" s="19"/>
      <c r="L36" s="19"/>
      <c r="M36" s="19">
        <v>7</v>
      </c>
      <c r="N36" s="19"/>
      <c r="O36" s="19"/>
      <c r="P36" s="19"/>
      <c r="Q36" s="19">
        <v>3</v>
      </c>
      <c r="R36" s="19">
        <v>1</v>
      </c>
      <c r="S36" s="19">
        <v>4</v>
      </c>
      <c r="T36" s="19">
        <v>11</v>
      </c>
      <c r="U36" s="19"/>
      <c r="V36" s="19"/>
      <c r="W36" s="19"/>
      <c r="X36" s="19">
        <v>263</v>
      </c>
      <c r="Y36" s="22">
        <v>8020</v>
      </c>
      <c r="Z36" s="18">
        <v>0.5</v>
      </c>
    </row>
    <row r="37" spans="1:26" s="23" customFormat="1" ht="66" x14ac:dyDescent="0.2">
      <c r="A37" s="18">
        <v>36</v>
      </c>
      <c r="B37" s="18" t="s">
        <v>65</v>
      </c>
      <c r="C37" s="19" t="s">
        <v>27</v>
      </c>
      <c r="D37" s="19">
        <v>2</v>
      </c>
      <c r="E37" s="20" t="s">
        <v>28</v>
      </c>
      <c r="F37" s="20" t="s">
        <v>29</v>
      </c>
      <c r="G37" s="21">
        <f t="shared" si="0"/>
        <v>2</v>
      </c>
      <c r="H37" s="19"/>
      <c r="I37" s="19"/>
      <c r="J37" s="19">
        <v>2</v>
      </c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22"/>
      <c r="Z37" s="18">
        <v>0.5</v>
      </c>
    </row>
    <row r="38" spans="1:26" s="23" customFormat="1" ht="66" x14ac:dyDescent="0.2">
      <c r="A38" s="18">
        <v>37</v>
      </c>
      <c r="B38" s="18" t="s">
        <v>66</v>
      </c>
      <c r="C38" s="19" t="s">
        <v>27</v>
      </c>
      <c r="D38" s="19">
        <v>2</v>
      </c>
      <c r="E38" s="20" t="s">
        <v>28</v>
      </c>
      <c r="F38" s="20" t="s">
        <v>29</v>
      </c>
      <c r="G38" s="21">
        <f t="shared" si="0"/>
        <v>7</v>
      </c>
      <c r="H38" s="19">
        <v>1</v>
      </c>
      <c r="I38" s="19"/>
      <c r="J38" s="19">
        <v>3</v>
      </c>
      <c r="K38" s="19"/>
      <c r="L38" s="19"/>
      <c r="M38" s="19"/>
      <c r="N38" s="19"/>
      <c r="O38" s="19"/>
      <c r="P38" s="19"/>
      <c r="Q38" s="19"/>
      <c r="R38" s="19"/>
      <c r="S38" s="19"/>
      <c r="T38" s="19">
        <v>3</v>
      </c>
      <c r="U38" s="19"/>
      <c r="V38" s="19"/>
      <c r="W38" s="19"/>
      <c r="X38" s="19"/>
      <c r="Y38" s="22">
        <v>4158</v>
      </c>
      <c r="Z38" s="18">
        <v>0.5</v>
      </c>
    </row>
    <row r="39" spans="1:26" s="23" customFormat="1" ht="66" x14ac:dyDescent="0.2">
      <c r="A39" s="18">
        <v>38</v>
      </c>
      <c r="B39" s="18" t="s">
        <v>67</v>
      </c>
      <c r="C39" s="19" t="s">
        <v>27</v>
      </c>
      <c r="D39" s="19">
        <v>2</v>
      </c>
      <c r="E39" s="20" t="s">
        <v>28</v>
      </c>
      <c r="F39" s="20" t="s">
        <v>29</v>
      </c>
      <c r="G39" s="21">
        <f t="shared" si="0"/>
        <v>2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>
        <v>2</v>
      </c>
      <c r="U39" s="19"/>
      <c r="V39" s="19"/>
      <c r="W39" s="19"/>
      <c r="X39" s="19"/>
      <c r="Y39" s="22"/>
      <c r="Z39" s="18">
        <v>0.5</v>
      </c>
    </row>
    <row r="40" spans="1:26" s="23" customFormat="1" ht="66" x14ac:dyDescent="0.2">
      <c r="A40" s="18">
        <v>39</v>
      </c>
      <c r="B40" s="18" t="s">
        <v>68</v>
      </c>
      <c r="C40" s="19" t="s">
        <v>33</v>
      </c>
      <c r="D40" s="19">
        <v>2</v>
      </c>
      <c r="E40" s="20" t="s">
        <v>28</v>
      </c>
      <c r="F40" s="20" t="s">
        <v>29</v>
      </c>
      <c r="G40" s="21">
        <f t="shared" si="0"/>
        <v>1</v>
      </c>
      <c r="H40" s="19"/>
      <c r="I40" s="19"/>
      <c r="J40" s="19">
        <v>1</v>
      </c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22">
        <v>10163</v>
      </c>
      <c r="Z40" s="18">
        <v>0.5</v>
      </c>
    </row>
    <row r="41" spans="1:26" s="23" customFormat="1" ht="66" x14ac:dyDescent="0.2">
      <c r="A41" s="18">
        <v>40</v>
      </c>
      <c r="B41" s="18" t="s">
        <v>69</v>
      </c>
      <c r="C41" s="19" t="s">
        <v>27</v>
      </c>
      <c r="D41" s="19">
        <v>2</v>
      </c>
      <c r="E41" s="20" t="s">
        <v>28</v>
      </c>
      <c r="F41" s="20" t="s">
        <v>29</v>
      </c>
      <c r="G41" s="21">
        <f t="shared" si="0"/>
        <v>9</v>
      </c>
      <c r="H41" s="19"/>
      <c r="I41" s="19"/>
      <c r="J41" s="19">
        <v>2</v>
      </c>
      <c r="K41" s="19">
        <v>1</v>
      </c>
      <c r="L41" s="19"/>
      <c r="M41" s="19"/>
      <c r="N41" s="19"/>
      <c r="O41" s="19"/>
      <c r="P41" s="19">
        <v>1</v>
      </c>
      <c r="Q41" s="19"/>
      <c r="R41" s="19"/>
      <c r="S41" s="19">
        <v>1</v>
      </c>
      <c r="T41" s="19">
        <v>4</v>
      </c>
      <c r="U41" s="19"/>
      <c r="V41" s="19">
        <v>80</v>
      </c>
      <c r="W41" s="19"/>
      <c r="X41" s="19"/>
      <c r="Y41" s="22"/>
      <c r="Z41" s="18">
        <v>0.5</v>
      </c>
    </row>
    <row r="42" spans="1:26" s="23" customFormat="1" ht="66" x14ac:dyDescent="0.2">
      <c r="A42" s="18">
        <v>41</v>
      </c>
      <c r="B42" s="18" t="s">
        <v>70</v>
      </c>
      <c r="C42" s="19" t="s">
        <v>33</v>
      </c>
      <c r="D42" s="19">
        <v>2</v>
      </c>
      <c r="E42" s="20" t="s">
        <v>28</v>
      </c>
      <c r="F42" s="20" t="s">
        <v>29</v>
      </c>
      <c r="G42" s="21">
        <f t="shared" si="0"/>
        <v>6</v>
      </c>
      <c r="H42" s="19"/>
      <c r="I42" s="19"/>
      <c r="J42" s="19">
        <v>5</v>
      </c>
      <c r="K42" s="19"/>
      <c r="L42" s="19"/>
      <c r="M42" s="19"/>
      <c r="N42" s="19"/>
      <c r="O42" s="19"/>
      <c r="P42" s="19"/>
      <c r="Q42" s="19"/>
      <c r="R42" s="19"/>
      <c r="S42" s="19"/>
      <c r="T42" s="19">
        <v>1</v>
      </c>
      <c r="U42" s="19"/>
      <c r="V42" s="19"/>
      <c r="W42" s="19"/>
      <c r="X42" s="19"/>
      <c r="Y42" s="22">
        <v>5908</v>
      </c>
      <c r="Z42" s="18">
        <v>12</v>
      </c>
    </row>
    <row r="43" spans="1:26" s="23" customFormat="1" ht="66" x14ac:dyDescent="0.2">
      <c r="A43" s="18">
        <v>42</v>
      </c>
      <c r="B43" s="18" t="s">
        <v>71</v>
      </c>
      <c r="C43" s="19" t="s">
        <v>33</v>
      </c>
      <c r="D43" s="19">
        <v>2</v>
      </c>
      <c r="E43" s="20" t="s">
        <v>28</v>
      </c>
      <c r="F43" s="20" t="s">
        <v>29</v>
      </c>
      <c r="G43" s="21">
        <f t="shared" si="0"/>
        <v>1</v>
      </c>
      <c r="H43" s="19"/>
      <c r="I43" s="19"/>
      <c r="J43" s="19">
        <v>1</v>
      </c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22">
        <v>8460</v>
      </c>
      <c r="Z43" s="18">
        <v>0.5</v>
      </c>
    </row>
    <row r="44" spans="1:26" s="23" customFormat="1" ht="66" x14ac:dyDescent="0.2">
      <c r="A44" s="18">
        <v>43</v>
      </c>
      <c r="B44" s="18" t="s">
        <v>72</v>
      </c>
      <c r="C44" s="19" t="s">
        <v>27</v>
      </c>
      <c r="D44" s="19">
        <v>2</v>
      </c>
      <c r="E44" s="20" t="s">
        <v>28</v>
      </c>
      <c r="F44" s="20" t="s">
        <v>29</v>
      </c>
      <c r="G44" s="21">
        <f t="shared" si="0"/>
        <v>4</v>
      </c>
      <c r="H44" s="19"/>
      <c r="I44" s="19"/>
      <c r="J44" s="19">
        <v>2</v>
      </c>
      <c r="K44" s="19"/>
      <c r="L44" s="19"/>
      <c r="M44" s="19"/>
      <c r="N44" s="19"/>
      <c r="O44" s="19"/>
      <c r="P44" s="19"/>
      <c r="Q44" s="19"/>
      <c r="R44" s="19"/>
      <c r="S44" s="19"/>
      <c r="T44" s="19">
        <v>2</v>
      </c>
      <c r="U44" s="19"/>
      <c r="V44" s="19"/>
      <c r="W44" s="19"/>
      <c r="X44" s="19"/>
      <c r="Y44" s="26">
        <v>3796</v>
      </c>
      <c r="Z44" s="18">
        <v>0.5</v>
      </c>
    </row>
    <row r="45" spans="1:26" s="23" customFormat="1" ht="66" x14ac:dyDescent="0.2">
      <c r="A45" s="18">
        <v>44</v>
      </c>
      <c r="B45" s="18" t="s">
        <v>73</v>
      </c>
      <c r="C45" s="19" t="s">
        <v>27</v>
      </c>
      <c r="D45" s="19">
        <v>2</v>
      </c>
      <c r="E45" s="20" t="s">
        <v>28</v>
      </c>
      <c r="F45" s="20" t="s">
        <v>29</v>
      </c>
      <c r="G45" s="21">
        <f t="shared" si="0"/>
        <v>3</v>
      </c>
      <c r="H45" s="19"/>
      <c r="I45" s="19"/>
      <c r="J45" s="19">
        <v>2</v>
      </c>
      <c r="K45" s="19"/>
      <c r="L45" s="19"/>
      <c r="M45" s="19"/>
      <c r="N45" s="19"/>
      <c r="O45" s="19"/>
      <c r="P45" s="19"/>
      <c r="Q45" s="19"/>
      <c r="R45" s="19"/>
      <c r="S45" s="19"/>
      <c r="T45" s="19">
        <v>1</v>
      </c>
      <c r="U45" s="19"/>
      <c r="V45" s="19"/>
      <c r="W45" s="19"/>
      <c r="X45" s="19"/>
      <c r="Y45" s="22"/>
      <c r="Z45" s="18">
        <v>0.5</v>
      </c>
    </row>
    <row r="46" spans="1:26" s="23" customFormat="1" ht="66" x14ac:dyDescent="0.2">
      <c r="A46" s="18">
        <v>45</v>
      </c>
      <c r="B46" s="18" t="s">
        <v>74</v>
      </c>
      <c r="C46" s="19" t="s">
        <v>27</v>
      </c>
      <c r="D46" s="19">
        <v>2</v>
      </c>
      <c r="E46" s="20" t="s">
        <v>28</v>
      </c>
      <c r="F46" s="20" t="s">
        <v>29</v>
      </c>
      <c r="G46" s="21">
        <f t="shared" si="0"/>
        <v>6</v>
      </c>
      <c r="H46" s="19"/>
      <c r="I46" s="19"/>
      <c r="J46" s="19">
        <v>4</v>
      </c>
      <c r="K46" s="19"/>
      <c r="L46" s="19"/>
      <c r="M46" s="19"/>
      <c r="N46" s="19"/>
      <c r="O46" s="19"/>
      <c r="P46" s="19"/>
      <c r="Q46" s="19"/>
      <c r="R46" s="19"/>
      <c r="S46" s="19"/>
      <c r="T46" s="19">
        <v>2</v>
      </c>
      <c r="U46" s="19"/>
      <c r="V46" s="19"/>
      <c r="W46" s="19"/>
      <c r="X46" s="19"/>
      <c r="Y46" s="22">
        <v>7480</v>
      </c>
      <c r="Z46" s="18">
        <v>0.5</v>
      </c>
    </row>
    <row r="47" spans="1:26" s="23" customFormat="1" ht="66" x14ac:dyDescent="0.2">
      <c r="A47" s="18">
        <v>46</v>
      </c>
      <c r="B47" s="18" t="s">
        <v>75</v>
      </c>
      <c r="C47" s="19" t="s">
        <v>27</v>
      </c>
      <c r="D47" s="19">
        <v>2</v>
      </c>
      <c r="E47" s="20" t="s">
        <v>28</v>
      </c>
      <c r="F47" s="20" t="s">
        <v>29</v>
      </c>
      <c r="G47" s="21">
        <f t="shared" si="0"/>
        <v>4</v>
      </c>
      <c r="H47" s="19"/>
      <c r="I47" s="19"/>
      <c r="J47" s="19">
        <v>1</v>
      </c>
      <c r="K47" s="19"/>
      <c r="L47" s="19"/>
      <c r="M47" s="19"/>
      <c r="N47" s="19"/>
      <c r="O47" s="19"/>
      <c r="P47" s="19"/>
      <c r="Q47" s="19"/>
      <c r="R47" s="19"/>
      <c r="S47" s="19"/>
      <c r="T47" s="19">
        <v>3</v>
      </c>
      <c r="U47" s="19"/>
      <c r="V47" s="19"/>
      <c r="W47" s="19"/>
      <c r="X47" s="19"/>
      <c r="Y47" s="22"/>
      <c r="Z47" s="18">
        <v>0.5</v>
      </c>
    </row>
    <row r="48" spans="1:26" s="23" customFormat="1" ht="66" x14ac:dyDescent="0.2">
      <c r="A48" s="18">
        <v>47</v>
      </c>
      <c r="B48" s="18" t="s">
        <v>76</v>
      </c>
      <c r="C48" s="19" t="s">
        <v>27</v>
      </c>
      <c r="D48" s="19">
        <v>2</v>
      </c>
      <c r="E48" s="20" t="s">
        <v>28</v>
      </c>
      <c r="F48" s="20" t="s">
        <v>29</v>
      </c>
      <c r="G48" s="21">
        <f t="shared" si="0"/>
        <v>2</v>
      </c>
      <c r="H48" s="19"/>
      <c r="I48" s="19"/>
      <c r="J48" s="19">
        <v>1</v>
      </c>
      <c r="K48" s="19"/>
      <c r="L48" s="19"/>
      <c r="M48" s="19"/>
      <c r="N48" s="19"/>
      <c r="O48" s="19"/>
      <c r="P48" s="19"/>
      <c r="Q48" s="19"/>
      <c r="R48" s="19"/>
      <c r="S48" s="19"/>
      <c r="T48" s="19">
        <v>1</v>
      </c>
      <c r="U48" s="19"/>
      <c r="V48" s="19"/>
      <c r="W48" s="19"/>
      <c r="X48" s="19"/>
      <c r="Y48" s="22"/>
      <c r="Z48" s="18">
        <v>0.5</v>
      </c>
    </row>
    <row r="49" spans="1:26" s="23" customFormat="1" ht="66" x14ac:dyDescent="0.2">
      <c r="A49" s="18">
        <v>48</v>
      </c>
      <c r="B49" s="18" t="s">
        <v>77</v>
      </c>
      <c r="C49" s="19" t="s">
        <v>27</v>
      </c>
      <c r="D49" s="19">
        <v>2</v>
      </c>
      <c r="E49" s="20" t="s">
        <v>28</v>
      </c>
      <c r="F49" s="20" t="s">
        <v>29</v>
      </c>
      <c r="G49" s="21">
        <f t="shared" si="0"/>
        <v>12</v>
      </c>
      <c r="H49" s="19">
        <v>2</v>
      </c>
      <c r="I49" s="19"/>
      <c r="J49" s="19">
        <v>4</v>
      </c>
      <c r="K49" s="19">
        <v>1</v>
      </c>
      <c r="L49" s="19"/>
      <c r="M49" s="19"/>
      <c r="N49" s="19"/>
      <c r="O49" s="19"/>
      <c r="P49" s="19"/>
      <c r="Q49" s="19"/>
      <c r="R49" s="19"/>
      <c r="S49" s="19"/>
      <c r="T49" s="19">
        <v>5</v>
      </c>
      <c r="U49" s="19"/>
      <c r="V49" s="19">
        <v>600</v>
      </c>
      <c r="W49" s="19"/>
      <c r="X49" s="19"/>
      <c r="Y49" s="22"/>
      <c r="Z49" s="18">
        <v>0.5</v>
      </c>
    </row>
    <row r="50" spans="1:26" s="23" customFormat="1" ht="66" x14ac:dyDescent="0.2">
      <c r="A50" s="18">
        <v>49</v>
      </c>
      <c r="B50" s="18" t="s">
        <v>78</v>
      </c>
      <c r="C50" s="19" t="s">
        <v>33</v>
      </c>
      <c r="D50" s="19">
        <v>2</v>
      </c>
      <c r="E50" s="20" t="s">
        <v>28</v>
      </c>
      <c r="F50" s="20" t="s">
        <v>29</v>
      </c>
      <c r="G50" s="21">
        <f t="shared" si="0"/>
        <v>1</v>
      </c>
      <c r="H50" s="19"/>
      <c r="I50" s="19"/>
      <c r="J50" s="19"/>
      <c r="K50" s="19">
        <v>1</v>
      </c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>
        <v>600</v>
      </c>
      <c r="W50" s="19"/>
      <c r="X50" s="19"/>
      <c r="Y50" s="22">
        <v>5797</v>
      </c>
      <c r="Z50" s="18">
        <v>0.5</v>
      </c>
    </row>
    <row r="51" spans="1:26" s="23" customFormat="1" ht="66" x14ac:dyDescent="0.2">
      <c r="A51" s="18">
        <v>50</v>
      </c>
      <c r="B51" s="18" t="s">
        <v>79</v>
      </c>
      <c r="C51" s="19" t="s">
        <v>27</v>
      </c>
      <c r="D51" s="19">
        <v>2</v>
      </c>
      <c r="E51" s="20" t="s">
        <v>28</v>
      </c>
      <c r="F51" s="20" t="s">
        <v>29</v>
      </c>
      <c r="G51" s="21">
        <f t="shared" si="0"/>
        <v>5</v>
      </c>
      <c r="H51" s="19">
        <v>2</v>
      </c>
      <c r="I51" s="19"/>
      <c r="J51" s="19">
        <v>2</v>
      </c>
      <c r="K51" s="19"/>
      <c r="L51" s="19"/>
      <c r="M51" s="19"/>
      <c r="N51" s="19"/>
      <c r="O51" s="19"/>
      <c r="P51" s="19"/>
      <c r="Q51" s="19"/>
      <c r="R51" s="19"/>
      <c r="S51" s="19"/>
      <c r="T51" s="19">
        <v>1</v>
      </c>
      <c r="U51" s="19"/>
      <c r="V51" s="19"/>
      <c r="W51" s="19"/>
      <c r="X51" s="19"/>
      <c r="Y51" s="22"/>
      <c r="Z51" s="18">
        <v>0.5</v>
      </c>
    </row>
    <row r="52" spans="1:26" s="23" customFormat="1" ht="66" x14ac:dyDescent="0.2">
      <c r="A52" s="18">
        <v>51</v>
      </c>
      <c r="B52" s="18" t="s">
        <v>80</v>
      </c>
      <c r="C52" s="19" t="s">
        <v>33</v>
      </c>
      <c r="D52" s="19">
        <v>2</v>
      </c>
      <c r="E52" s="20" t="s">
        <v>28</v>
      </c>
      <c r="F52" s="20" t="s">
        <v>29</v>
      </c>
      <c r="G52" s="21">
        <f t="shared" si="0"/>
        <v>3</v>
      </c>
      <c r="H52" s="19">
        <v>1</v>
      </c>
      <c r="I52" s="19"/>
      <c r="J52" s="19">
        <v>1</v>
      </c>
      <c r="K52" s="19"/>
      <c r="L52" s="19"/>
      <c r="M52" s="19"/>
      <c r="N52" s="19"/>
      <c r="O52" s="19"/>
      <c r="P52" s="19"/>
      <c r="Q52" s="19">
        <v>1</v>
      </c>
      <c r="R52" s="19"/>
      <c r="S52" s="19"/>
      <c r="T52" s="19"/>
      <c r="U52" s="19"/>
      <c r="V52" s="19"/>
      <c r="W52" s="19"/>
      <c r="X52" s="19"/>
      <c r="Y52" s="22">
        <v>620</v>
      </c>
      <c r="Z52" s="18">
        <v>0.5</v>
      </c>
    </row>
    <row r="53" spans="1:26" s="23" customFormat="1" ht="66" x14ac:dyDescent="0.2">
      <c r="A53" s="27">
        <v>52</v>
      </c>
      <c r="B53" s="27" t="s">
        <v>81</v>
      </c>
      <c r="C53" s="28" t="s">
        <v>33</v>
      </c>
      <c r="D53" s="28">
        <v>2</v>
      </c>
      <c r="E53" s="29" t="s">
        <v>28</v>
      </c>
      <c r="F53" s="29" t="s">
        <v>29</v>
      </c>
      <c r="G53" s="21">
        <f t="shared" si="0"/>
        <v>4</v>
      </c>
      <c r="H53" s="28">
        <v>2</v>
      </c>
      <c r="I53" s="28"/>
      <c r="J53" s="28">
        <v>2</v>
      </c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2"/>
      <c r="Z53" s="18">
        <v>0.5</v>
      </c>
    </row>
    <row r="54" spans="1:26" s="23" customFormat="1" ht="66" x14ac:dyDescent="0.2">
      <c r="A54" s="18">
        <v>53</v>
      </c>
      <c r="B54" s="27" t="s">
        <v>82</v>
      </c>
      <c r="C54" s="28" t="s">
        <v>27</v>
      </c>
      <c r="D54" s="28">
        <v>2</v>
      </c>
      <c r="E54" s="29" t="s">
        <v>28</v>
      </c>
      <c r="F54" s="29" t="s">
        <v>29</v>
      </c>
      <c r="G54" s="21">
        <f t="shared" si="0"/>
        <v>1</v>
      </c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>
        <v>1</v>
      </c>
      <c r="U54" s="28"/>
      <c r="V54" s="28"/>
      <c r="W54" s="28"/>
      <c r="X54" s="28"/>
      <c r="Y54" s="22">
        <v>2168</v>
      </c>
      <c r="Z54" s="18">
        <v>0.5</v>
      </c>
    </row>
    <row r="55" spans="1:26" s="23" customFormat="1" ht="66" x14ac:dyDescent="0.2">
      <c r="A55" s="27">
        <v>54</v>
      </c>
      <c r="B55" s="27" t="s">
        <v>83</v>
      </c>
      <c r="C55" s="28" t="s">
        <v>33</v>
      </c>
      <c r="D55" s="28">
        <v>2</v>
      </c>
      <c r="E55" s="29" t="s">
        <v>28</v>
      </c>
      <c r="F55" s="29" t="s">
        <v>29</v>
      </c>
      <c r="G55" s="21">
        <f t="shared" si="0"/>
        <v>1</v>
      </c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>
        <v>1</v>
      </c>
      <c r="U55" s="28"/>
      <c r="V55" s="28"/>
      <c r="W55" s="28"/>
      <c r="X55" s="28"/>
      <c r="Y55" s="22">
        <v>3057</v>
      </c>
      <c r="Z55" s="18">
        <v>0.5</v>
      </c>
    </row>
    <row r="56" spans="1:26" s="23" customFormat="1" ht="66" x14ac:dyDescent="0.2">
      <c r="A56" s="18">
        <v>55</v>
      </c>
      <c r="B56" s="27" t="s">
        <v>84</v>
      </c>
      <c r="C56" s="28" t="s">
        <v>33</v>
      </c>
      <c r="D56" s="28">
        <v>2</v>
      </c>
      <c r="E56" s="29" t="s">
        <v>28</v>
      </c>
      <c r="F56" s="29" t="s">
        <v>29</v>
      </c>
      <c r="G56" s="21">
        <f t="shared" si="0"/>
        <v>1</v>
      </c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>
        <v>1</v>
      </c>
      <c r="U56" s="28"/>
      <c r="V56" s="28"/>
      <c r="W56" s="28"/>
      <c r="X56" s="28"/>
      <c r="Y56" s="22">
        <v>778</v>
      </c>
      <c r="Z56" s="18">
        <v>0.5</v>
      </c>
    </row>
    <row r="57" spans="1:26" s="23" customFormat="1" ht="66" x14ac:dyDescent="0.2">
      <c r="A57" s="27">
        <v>56</v>
      </c>
      <c r="B57" s="27" t="s">
        <v>85</v>
      </c>
      <c r="C57" s="28" t="s">
        <v>33</v>
      </c>
      <c r="D57" s="28">
        <v>2</v>
      </c>
      <c r="E57" s="29" t="s">
        <v>28</v>
      </c>
      <c r="F57" s="29" t="s">
        <v>29</v>
      </c>
      <c r="G57" s="21">
        <f t="shared" si="0"/>
        <v>1</v>
      </c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>
        <v>1</v>
      </c>
      <c r="U57" s="28"/>
      <c r="V57" s="28"/>
      <c r="W57" s="28"/>
      <c r="X57" s="28"/>
      <c r="Y57" s="22">
        <v>2575</v>
      </c>
      <c r="Z57" s="18">
        <v>0.5</v>
      </c>
    </row>
    <row r="58" spans="1:26" s="23" customFormat="1" ht="66" x14ac:dyDescent="0.2">
      <c r="A58" s="18">
        <v>57</v>
      </c>
      <c r="B58" s="27" t="s">
        <v>86</v>
      </c>
      <c r="C58" s="28" t="s">
        <v>33</v>
      </c>
      <c r="D58" s="28">
        <v>2</v>
      </c>
      <c r="E58" s="29" t="s">
        <v>28</v>
      </c>
      <c r="F58" s="29" t="s">
        <v>29</v>
      </c>
      <c r="G58" s="21">
        <f t="shared" si="0"/>
        <v>1</v>
      </c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>
        <v>1</v>
      </c>
      <c r="U58" s="28"/>
      <c r="V58" s="28"/>
      <c r="W58" s="28"/>
      <c r="X58" s="28"/>
      <c r="Y58" s="22">
        <v>2442</v>
      </c>
      <c r="Z58" s="18">
        <v>0.5</v>
      </c>
    </row>
    <row r="59" spans="1:26" s="23" customFormat="1" ht="66" x14ac:dyDescent="0.2">
      <c r="A59" s="27">
        <v>58</v>
      </c>
      <c r="B59" s="27" t="s">
        <v>87</v>
      </c>
      <c r="C59" s="28" t="s">
        <v>33</v>
      </c>
      <c r="D59" s="28">
        <v>2</v>
      </c>
      <c r="E59" s="29" t="s">
        <v>28</v>
      </c>
      <c r="F59" s="29" t="s">
        <v>29</v>
      </c>
      <c r="G59" s="21">
        <f t="shared" si="0"/>
        <v>1</v>
      </c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>
        <v>1</v>
      </c>
      <c r="U59" s="28"/>
      <c r="V59" s="28"/>
      <c r="W59" s="28"/>
      <c r="X59" s="28"/>
      <c r="Y59" s="22">
        <v>1171</v>
      </c>
      <c r="Z59" s="18">
        <v>0.5</v>
      </c>
    </row>
    <row r="60" spans="1:26" s="23" customFormat="1" ht="66" x14ac:dyDescent="0.2">
      <c r="A60" s="18">
        <v>59</v>
      </c>
      <c r="B60" s="27" t="s">
        <v>88</v>
      </c>
      <c r="C60" s="28" t="s">
        <v>33</v>
      </c>
      <c r="D60" s="28">
        <v>2</v>
      </c>
      <c r="E60" s="29" t="s">
        <v>28</v>
      </c>
      <c r="F60" s="29" t="s">
        <v>29</v>
      </c>
      <c r="G60" s="21">
        <f t="shared" si="0"/>
        <v>1</v>
      </c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>
        <v>1</v>
      </c>
      <c r="U60" s="28"/>
      <c r="V60" s="28"/>
      <c r="W60" s="28"/>
      <c r="X60" s="28"/>
      <c r="Y60" s="22">
        <v>2015</v>
      </c>
      <c r="Z60" s="18">
        <v>0.5</v>
      </c>
    </row>
    <row r="61" spans="1:26" s="23" customFormat="1" ht="66" x14ac:dyDescent="0.2">
      <c r="A61" s="27">
        <v>60</v>
      </c>
      <c r="B61" s="27" t="s">
        <v>89</v>
      </c>
      <c r="C61" s="28" t="s">
        <v>33</v>
      </c>
      <c r="D61" s="28">
        <v>2</v>
      </c>
      <c r="E61" s="29" t="s">
        <v>28</v>
      </c>
      <c r="F61" s="29" t="s">
        <v>29</v>
      </c>
      <c r="G61" s="21">
        <f t="shared" si="0"/>
        <v>1</v>
      </c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>
        <v>1</v>
      </c>
      <c r="U61" s="28"/>
      <c r="V61" s="28"/>
      <c r="W61" s="28"/>
      <c r="X61" s="28"/>
      <c r="Y61" s="22">
        <v>1078</v>
      </c>
      <c r="Z61" s="18">
        <v>0.5</v>
      </c>
    </row>
    <row r="62" spans="1:26" s="23" customFormat="1" ht="66" x14ac:dyDescent="0.2">
      <c r="A62" s="18">
        <v>61</v>
      </c>
      <c r="B62" s="27" t="s">
        <v>90</v>
      </c>
      <c r="C62" s="28" t="s">
        <v>33</v>
      </c>
      <c r="D62" s="28">
        <v>2</v>
      </c>
      <c r="E62" s="29" t="s">
        <v>28</v>
      </c>
      <c r="F62" s="29" t="s">
        <v>29</v>
      </c>
      <c r="G62" s="21">
        <f t="shared" si="0"/>
        <v>1</v>
      </c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>
        <v>1</v>
      </c>
      <c r="U62" s="28"/>
      <c r="V62" s="28"/>
      <c r="W62" s="28"/>
      <c r="X62" s="28"/>
      <c r="Y62" s="22">
        <v>1139</v>
      </c>
      <c r="Z62" s="18">
        <v>0.5</v>
      </c>
    </row>
    <row r="63" spans="1:26" s="23" customFormat="1" ht="66" x14ac:dyDescent="0.2">
      <c r="A63" s="27">
        <v>62</v>
      </c>
      <c r="B63" s="27" t="s">
        <v>91</v>
      </c>
      <c r="C63" s="28" t="s">
        <v>33</v>
      </c>
      <c r="D63" s="28">
        <v>2</v>
      </c>
      <c r="E63" s="29" t="s">
        <v>28</v>
      </c>
      <c r="F63" s="29" t="s">
        <v>29</v>
      </c>
      <c r="G63" s="21">
        <f t="shared" si="0"/>
        <v>1</v>
      </c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>
        <v>1</v>
      </c>
      <c r="U63" s="28"/>
      <c r="V63" s="28"/>
      <c r="W63" s="28"/>
      <c r="X63" s="28"/>
      <c r="Y63" s="22">
        <v>2212</v>
      </c>
      <c r="Z63" s="18">
        <v>0.5</v>
      </c>
    </row>
    <row r="64" spans="1:26" s="23" customFormat="1" ht="66" x14ac:dyDescent="0.2">
      <c r="A64" s="18">
        <v>63</v>
      </c>
      <c r="B64" s="27" t="s">
        <v>92</v>
      </c>
      <c r="C64" s="28" t="s">
        <v>33</v>
      </c>
      <c r="D64" s="28">
        <v>2</v>
      </c>
      <c r="E64" s="29" t="s">
        <v>28</v>
      </c>
      <c r="F64" s="29" t="s">
        <v>29</v>
      </c>
      <c r="G64" s="21">
        <f t="shared" si="0"/>
        <v>1</v>
      </c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>
        <v>1</v>
      </c>
      <c r="U64" s="28"/>
      <c r="V64" s="28"/>
      <c r="W64" s="28"/>
      <c r="X64" s="28"/>
      <c r="Y64" s="22">
        <v>798</v>
      </c>
      <c r="Z64" s="18">
        <v>0.5</v>
      </c>
    </row>
    <row r="65" spans="1:27" s="23" customFormat="1" ht="66" x14ac:dyDescent="0.2">
      <c r="A65" s="27">
        <v>64</v>
      </c>
      <c r="B65" s="27" t="s">
        <v>93</v>
      </c>
      <c r="C65" s="28" t="s">
        <v>33</v>
      </c>
      <c r="D65" s="28">
        <v>2</v>
      </c>
      <c r="E65" s="29" t="s">
        <v>28</v>
      </c>
      <c r="F65" s="29" t="s">
        <v>29</v>
      </c>
      <c r="G65" s="21">
        <f t="shared" si="0"/>
        <v>1</v>
      </c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>
        <v>1</v>
      </c>
      <c r="U65" s="28"/>
      <c r="V65" s="28"/>
      <c r="W65" s="28"/>
      <c r="X65" s="28"/>
      <c r="Y65" s="22">
        <v>559</v>
      </c>
      <c r="Z65" s="18">
        <v>0.5</v>
      </c>
    </row>
    <row r="66" spans="1:27" s="23" customFormat="1" ht="66" x14ac:dyDescent="0.2">
      <c r="A66" s="18">
        <v>65</v>
      </c>
      <c r="B66" s="27" t="s">
        <v>94</v>
      </c>
      <c r="C66" s="28" t="s">
        <v>33</v>
      </c>
      <c r="D66" s="28">
        <v>2</v>
      </c>
      <c r="E66" s="29" t="s">
        <v>28</v>
      </c>
      <c r="F66" s="29" t="s">
        <v>29</v>
      </c>
      <c r="G66" s="21">
        <f t="shared" si="0"/>
        <v>1</v>
      </c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>
        <v>1</v>
      </c>
      <c r="U66" s="28"/>
      <c r="V66" s="28"/>
      <c r="W66" s="28"/>
      <c r="X66" s="28"/>
      <c r="Y66" s="22">
        <v>810</v>
      </c>
      <c r="Z66" s="18">
        <v>0.5</v>
      </c>
    </row>
    <row r="67" spans="1:27" s="23" customFormat="1" ht="66" x14ac:dyDescent="0.2">
      <c r="A67" s="27">
        <v>66</v>
      </c>
      <c r="B67" s="27" t="s">
        <v>95</v>
      </c>
      <c r="C67" s="28" t="s">
        <v>33</v>
      </c>
      <c r="D67" s="28">
        <v>2</v>
      </c>
      <c r="E67" s="29" t="s">
        <v>28</v>
      </c>
      <c r="F67" s="29" t="s">
        <v>29</v>
      </c>
      <c r="G67" s="21">
        <f t="shared" ref="G67:G68" si="1">SUM(H67:T67)</f>
        <v>1</v>
      </c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>
        <v>1</v>
      </c>
      <c r="U67" s="28"/>
      <c r="V67" s="28"/>
      <c r="W67" s="28"/>
      <c r="X67" s="28"/>
      <c r="Y67" s="22">
        <v>1700</v>
      </c>
      <c r="Z67" s="18">
        <v>0.5</v>
      </c>
    </row>
    <row r="68" spans="1:27" s="23" customFormat="1" ht="66" x14ac:dyDescent="0.2">
      <c r="A68" s="18">
        <v>67</v>
      </c>
      <c r="B68" s="27" t="s">
        <v>96</v>
      </c>
      <c r="C68" s="28" t="s">
        <v>33</v>
      </c>
      <c r="D68" s="28">
        <v>2</v>
      </c>
      <c r="E68" s="29" t="s">
        <v>28</v>
      </c>
      <c r="F68" s="29" t="s">
        <v>29</v>
      </c>
      <c r="G68" s="21">
        <f t="shared" si="1"/>
        <v>1</v>
      </c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>
        <v>1</v>
      </c>
      <c r="U68" s="28"/>
      <c r="V68" s="28"/>
      <c r="W68" s="28"/>
      <c r="X68" s="28"/>
      <c r="Y68" s="22">
        <v>839</v>
      </c>
      <c r="Z68" s="18">
        <v>0.5</v>
      </c>
    </row>
    <row r="69" spans="1:27" s="30" customFormat="1" ht="25.5" x14ac:dyDescent="0.2">
      <c r="B69" s="31" t="s">
        <v>97</v>
      </c>
      <c r="D69" s="32">
        <f>SUM(D2:D68)</f>
        <v>124</v>
      </c>
      <c r="E69" s="32">
        <f t="shared" ref="E69:Z69" si="2">SUM(E2:E68)</f>
        <v>0</v>
      </c>
      <c r="F69" s="32">
        <f t="shared" si="2"/>
        <v>0</v>
      </c>
      <c r="G69" s="32">
        <f t="shared" si="2"/>
        <v>282</v>
      </c>
      <c r="H69" s="32">
        <f t="shared" si="2"/>
        <v>38</v>
      </c>
      <c r="I69" s="32">
        <f t="shared" si="2"/>
        <v>17</v>
      </c>
      <c r="J69" s="32">
        <f t="shared" si="2"/>
        <v>129</v>
      </c>
      <c r="K69" s="32">
        <f t="shared" si="2"/>
        <v>26</v>
      </c>
      <c r="L69" s="32">
        <f t="shared" si="2"/>
        <v>1</v>
      </c>
      <c r="M69" s="32">
        <f t="shared" si="2"/>
        <v>22</v>
      </c>
      <c r="N69" s="32">
        <f t="shared" si="2"/>
        <v>9</v>
      </c>
      <c r="O69" s="32">
        <f t="shared" si="2"/>
        <v>1</v>
      </c>
      <c r="P69" s="32">
        <f t="shared" si="2"/>
        <v>4</v>
      </c>
      <c r="Q69" s="32">
        <f t="shared" si="2"/>
        <v>11</v>
      </c>
      <c r="R69" s="32">
        <f t="shared" si="2"/>
        <v>4</v>
      </c>
      <c r="S69" s="32">
        <f t="shared" si="2"/>
        <v>6</v>
      </c>
      <c r="T69" s="32">
        <f t="shared" si="2"/>
        <v>87</v>
      </c>
      <c r="U69" s="32">
        <f t="shared" si="2"/>
        <v>100</v>
      </c>
      <c r="V69" s="32">
        <f t="shared" si="2"/>
        <v>9479</v>
      </c>
      <c r="W69" s="32">
        <f t="shared" si="2"/>
        <v>320</v>
      </c>
      <c r="X69" s="32">
        <f t="shared" si="2"/>
        <v>1123</v>
      </c>
      <c r="Y69" s="32">
        <f t="shared" si="2"/>
        <v>118042</v>
      </c>
      <c r="Z69" s="32">
        <f t="shared" si="2"/>
        <v>66.748999999999995</v>
      </c>
      <c r="AA69" s="33"/>
    </row>
    <row r="70" spans="1:27" s="19" customFormat="1" ht="38.25" x14ac:dyDescent="0.2">
      <c r="A70" s="19">
        <v>15</v>
      </c>
      <c r="B70" s="13" t="s">
        <v>98</v>
      </c>
      <c r="D70" s="19">
        <v>153</v>
      </c>
      <c r="G70" s="34">
        <f>65*26</f>
        <v>1690</v>
      </c>
      <c r="H70" s="35">
        <f>21828/8</f>
        <v>2728.5</v>
      </c>
      <c r="I70" s="35">
        <v>1690</v>
      </c>
      <c r="Y70" s="35"/>
      <c r="AA70" s="36"/>
    </row>
    <row r="71" spans="1:27" s="37" customFormat="1" x14ac:dyDescent="0.2">
      <c r="A71" s="37">
        <f>+A70+A68</f>
        <v>82</v>
      </c>
      <c r="B71" s="37" t="s">
        <v>99</v>
      </c>
      <c r="D71" s="37">
        <f>+D70+D69</f>
        <v>277</v>
      </c>
      <c r="E71" s="37">
        <f t="shared" ref="E71:Z71" si="3">+E70+E69</f>
        <v>0</v>
      </c>
      <c r="F71" s="37">
        <f t="shared" si="3"/>
        <v>0</v>
      </c>
      <c r="G71" s="37">
        <f t="shared" si="3"/>
        <v>1972</v>
      </c>
      <c r="H71" s="38">
        <f t="shared" si="3"/>
        <v>2766.5</v>
      </c>
      <c r="I71" s="39">
        <f t="shared" si="3"/>
        <v>1707</v>
      </c>
      <c r="J71" s="37">
        <f t="shared" si="3"/>
        <v>129</v>
      </c>
      <c r="K71" s="40">
        <f t="shared" si="3"/>
        <v>26</v>
      </c>
      <c r="L71" s="39">
        <f t="shared" si="3"/>
        <v>1</v>
      </c>
      <c r="M71" s="41">
        <f t="shared" si="3"/>
        <v>22</v>
      </c>
      <c r="N71" s="41">
        <f t="shared" si="3"/>
        <v>9</v>
      </c>
      <c r="O71" s="39">
        <f t="shared" si="3"/>
        <v>1</v>
      </c>
      <c r="P71" s="42">
        <f t="shared" si="3"/>
        <v>4</v>
      </c>
      <c r="Q71" s="42">
        <f t="shared" si="3"/>
        <v>11</v>
      </c>
      <c r="R71" s="42">
        <f t="shared" si="3"/>
        <v>4</v>
      </c>
      <c r="S71" s="42">
        <f t="shared" si="3"/>
        <v>6</v>
      </c>
      <c r="T71" s="42">
        <f t="shared" si="3"/>
        <v>87</v>
      </c>
      <c r="U71" s="39">
        <f t="shared" si="3"/>
        <v>100</v>
      </c>
      <c r="V71" s="39">
        <f t="shared" si="3"/>
        <v>9479</v>
      </c>
      <c r="W71" s="39">
        <f t="shared" si="3"/>
        <v>320</v>
      </c>
      <c r="X71" s="39">
        <f t="shared" si="3"/>
        <v>1123</v>
      </c>
      <c r="Y71" s="43">
        <f t="shared" si="3"/>
        <v>118042</v>
      </c>
      <c r="Z71" s="39">
        <f t="shared" si="3"/>
        <v>66.748999999999995</v>
      </c>
      <c r="AA71" s="44"/>
    </row>
    <row r="72" spans="1:27" x14ac:dyDescent="0.2">
      <c r="G72" s="45"/>
      <c r="H72" s="45"/>
      <c r="I72" s="46"/>
    </row>
  </sheetData>
  <autoFilter ref="A1:Z75" xr:uid="{8E337200-254D-46DB-AAC7-F5D027850283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57905-6266-4D45-896B-0E256FCBA95B}">
  <dimension ref="A1:Z76"/>
  <sheetViews>
    <sheetView tabSelected="1" zoomScale="77" zoomScaleNormal="77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78" sqref="J78"/>
    </sheetView>
  </sheetViews>
  <sheetFormatPr baseColWidth="10" defaultRowHeight="14.25" x14ac:dyDescent="0.2"/>
  <cols>
    <col min="1" max="1" width="3.375" style="17" customWidth="1"/>
    <col min="2" max="2" width="28.5" style="17" customWidth="1"/>
    <col min="3" max="3" width="11" style="17"/>
    <col min="4" max="4" width="11" style="49"/>
    <col min="5" max="25" width="11" style="17"/>
    <col min="26" max="26" width="11" style="48"/>
    <col min="27" max="16384" width="11" style="17"/>
  </cols>
  <sheetData>
    <row r="1" spans="1:26" ht="140.25" x14ac:dyDescent="0.2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6" t="s">
        <v>7</v>
      </c>
      <c r="I1" s="6" t="s">
        <v>8</v>
      </c>
      <c r="J1" s="6" t="s">
        <v>9</v>
      </c>
      <c r="K1" s="7" t="s">
        <v>10</v>
      </c>
      <c r="L1" s="8" t="s">
        <v>11</v>
      </c>
      <c r="M1" s="9" t="s">
        <v>12</v>
      </c>
      <c r="N1" s="10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0" t="s">
        <v>18</v>
      </c>
      <c r="T1" s="11" t="s">
        <v>19</v>
      </c>
      <c r="U1" s="13" t="s">
        <v>21</v>
      </c>
      <c r="V1" s="12" t="s">
        <v>20</v>
      </c>
      <c r="W1" s="14" t="s">
        <v>22</v>
      </c>
      <c r="X1" s="14" t="s">
        <v>23</v>
      </c>
      <c r="Y1" s="15" t="s">
        <v>24</v>
      </c>
      <c r="Z1" s="65" t="s">
        <v>25</v>
      </c>
    </row>
    <row r="2" spans="1:26" ht="66" x14ac:dyDescent="0.2">
      <c r="A2" s="52">
        <v>1</v>
      </c>
      <c r="B2" s="52" t="s">
        <v>26</v>
      </c>
      <c r="C2" s="52" t="s">
        <v>27</v>
      </c>
      <c r="D2" s="24">
        <v>1</v>
      </c>
      <c r="E2" s="20" t="s">
        <v>28</v>
      </c>
      <c r="F2" s="20" t="s">
        <v>29</v>
      </c>
      <c r="G2" s="21">
        <f>SUM(H2:T2)</f>
        <v>2</v>
      </c>
      <c r="H2" s="64"/>
      <c r="I2" s="64"/>
      <c r="J2" s="64">
        <v>1</v>
      </c>
      <c r="K2" s="64"/>
      <c r="L2" s="64"/>
      <c r="M2" s="64"/>
      <c r="N2" s="64"/>
      <c r="O2" s="64"/>
      <c r="P2" s="64"/>
      <c r="Q2" s="64"/>
      <c r="R2" s="64"/>
      <c r="S2" s="64"/>
      <c r="T2" s="64">
        <v>1</v>
      </c>
      <c r="U2" s="64"/>
      <c r="V2" s="64"/>
      <c r="W2" s="64"/>
      <c r="X2" s="64"/>
      <c r="Y2" s="64"/>
      <c r="Z2" s="63">
        <v>1</v>
      </c>
    </row>
    <row r="3" spans="1:26" ht="66" x14ac:dyDescent="0.2">
      <c r="A3" s="52">
        <v>2</v>
      </c>
      <c r="B3" s="52" t="s">
        <v>32</v>
      </c>
      <c r="C3" s="52" t="s">
        <v>33</v>
      </c>
      <c r="D3" s="24">
        <v>4</v>
      </c>
      <c r="E3" s="20" t="s">
        <v>28</v>
      </c>
      <c r="F3" s="20" t="s">
        <v>29</v>
      </c>
      <c r="G3" s="21">
        <f>SUM(H3:T3)</f>
        <v>1</v>
      </c>
      <c r="H3" s="64"/>
      <c r="I3" s="64"/>
      <c r="J3" s="64">
        <v>1</v>
      </c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3">
        <v>1</v>
      </c>
    </row>
    <row r="4" spans="1:26" ht="66" x14ac:dyDescent="0.2">
      <c r="A4" s="52">
        <v>3</v>
      </c>
      <c r="B4" s="52" t="s">
        <v>34</v>
      </c>
      <c r="C4" s="52" t="s">
        <v>33</v>
      </c>
      <c r="D4" s="24">
        <v>13</v>
      </c>
      <c r="E4" s="20" t="s">
        <v>28</v>
      </c>
      <c r="F4" s="20" t="s">
        <v>29</v>
      </c>
      <c r="G4" s="21">
        <v>24</v>
      </c>
      <c r="H4" s="64">
        <v>14</v>
      </c>
      <c r="I4" s="64">
        <v>14</v>
      </c>
      <c r="J4" s="64">
        <v>27</v>
      </c>
      <c r="K4" s="64">
        <v>11</v>
      </c>
      <c r="L4" s="64"/>
      <c r="M4" s="64">
        <v>10</v>
      </c>
      <c r="N4" s="64">
        <v>9</v>
      </c>
      <c r="O4" s="64">
        <v>3</v>
      </c>
      <c r="P4" s="64">
        <v>1</v>
      </c>
      <c r="Q4" s="64"/>
      <c r="R4" s="64">
        <v>3</v>
      </c>
      <c r="S4" s="64">
        <v>1</v>
      </c>
      <c r="T4" s="64">
        <v>1</v>
      </c>
      <c r="U4" s="64">
        <v>2920</v>
      </c>
      <c r="V4" s="64">
        <v>950</v>
      </c>
      <c r="W4" s="64">
        <v>950</v>
      </c>
      <c r="X4" s="64">
        <v>410</v>
      </c>
      <c r="Y4" s="64">
        <v>16976</v>
      </c>
      <c r="Z4" s="63">
        <v>5</v>
      </c>
    </row>
    <row r="5" spans="1:26" x14ac:dyDescent="0.2">
      <c r="A5" s="52">
        <v>4</v>
      </c>
      <c r="B5" s="52" t="s">
        <v>117</v>
      </c>
      <c r="C5" s="52" t="s">
        <v>33</v>
      </c>
      <c r="D5" s="24"/>
      <c r="E5" s="20"/>
      <c r="F5" s="20"/>
      <c r="G5" s="21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>
        <v>1</v>
      </c>
      <c r="U5" s="64"/>
      <c r="V5" s="64"/>
      <c r="W5" s="64"/>
      <c r="X5" s="64"/>
      <c r="Y5" s="64">
        <v>2168</v>
      </c>
      <c r="Z5" s="63"/>
    </row>
    <row r="6" spans="1:26" ht="66" x14ac:dyDescent="0.2">
      <c r="A6" s="52">
        <v>5</v>
      </c>
      <c r="B6" s="52" t="s">
        <v>35</v>
      </c>
      <c r="C6" s="52" t="s">
        <v>27</v>
      </c>
      <c r="D6" s="24">
        <v>1</v>
      </c>
      <c r="E6" s="20" t="s">
        <v>28</v>
      </c>
      <c r="F6" s="20" t="s">
        <v>29</v>
      </c>
      <c r="G6" s="21">
        <f>SUM(H6:T6)</f>
        <v>5</v>
      </c>
      <c r="H6" s="64"/>
      <c r="I6" s="64"/>
      <c r="J6" s="64">
        <v>1</v>
      </c>
      <c r="K6" s="64"/>
      <c r="L6" s="64"/>
      <c r="M6" s="64"/>
      <c r="N6" s="64"/>
      <c r="O6" s="64"/>
      <c r="P6" s="64"/>
      <c r="Q6" s="64"/>
      <c r="R6" s="64"/>
      <c r="S6" s="64"/>
      <c r="T6" s="64">
        <v>4</v>
      </c>
      <c r="U6" s="64"/>
      <c r="V6" s="64"/>
      <c r="W6" s="64"/>
      <c r="X6" s="64"/>
      <c r="Y6" s="64"/>
      <c r="Z6" s="63">
        <v>1</v>
      </c>
    </row>
    <row r="7" spans="1:26" ht="66" x14ac:dyDescent="0.2">
      <c r="A7" s="52">
        <v>6</v>
      </c>
      <c r="B7" s="52" t="s">
        <v>36</v>
      </c>
      <c r="C7" s="52" t="s">
        <v>33</v>
      </c>
      <c r="D7" s="24">
        <v>1</v>
      </c>
      <c r="E7" s="20" t="s">
        <v>28</v>
      </c>
      <c r="F7" s="20" t="s">
        <v>29</v>
      </c>
      <c r="G7" s="21">
        <f>SUM(H7:T7)</f>
        <v>6</v>
      </c>
      <c r="H7" s="64">
        <v>3</v>
      </c>
      <c r="I7" s="64"/>
      <c r="J7" s="64">
        <v>3</v>
      </c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3">
        <v>1</v>
      </c>
    </row>
    <row r="8" spans="1:26" ht="66" x14ac:dyDescent="0.2">
      <c r="A8" s="52">
        <v>7</v>
      </c>
      <c r="B8" s="52" t="s">
        <v>116</v>
      </c>
      <c r="C8" s="52" t="s">
        <v>33</v>
      </c>
      <c r="D8" s="24">
        <v>1</v>
      </c>
      <c r="E8" s="20" t="s">
        <v>28</v>
      </c>
      <c r="F8" s="20" t="s">
        <v>29</v>
      </c>
      <c r="G8" s="21">
        <f>SUM(H8:T8)</f>
        <v>14</v>
      </c>
      <c r="H8" s="64">
        <v>3</v>
      </c>
      <c r="I8" s="64"/>
      <c r="J8" s="64">
        <v>5</v>
      </c>
      <c r="K8" s="64">
        <v>1</v>
      </c>
      <c r="L8" s="64"/>
      <c r="M8" s="64">
        <v>1</v>
      </c>
      <c r="N8" s="64"/>
      <c r="O8" s="64"/>
      <c r="P8" s="64"/>
      <c r="Q8" s="64"/>
      <c r="R8" s="64"/>
      <c r="S8" s="64">
        <v>3</v>
      </c>
      <c r="T8" s="64">
        <v>1</v>
      </c>
      <c r="U8" s="64">
        <v>200</v>
      </c>
      <c r="V8" s="64">
        <v>64</v>
      </c>
      <c r="W8" s="64"/>
      <c r="X8" s="64">
        <v>10</v>
      </c>
      <c r="Y8" s="64">
        <v>1139.8</v>
      </c>
      <c r="Z8" s="63">
        <v>1</v>
      </c>
    </row>
    <row r="9" spans="1:26" ht="66" x14ac:dyDescent="0.2">
      <c r="A9" s="52">
        <v>8</v>
      </c>
      <c r="B9" s="52" t="s">
        <v>115</v>
      </c>
      <c r="C9" s="52" t="s">
        <v>33</v>
      </c>
      <c r="D9" s="24">
        <v>1</v>
      </c>
      <c r="E9" s="20" t="s">
        <v>28</v>
      </c>
      <c r="F9" s="20" t="s">
        <v>29</v>
      </c>
      <c r="G9" s="21">
        <f>SUM(H9:T9)</f>
        <v>5</v>
      </c>
      <c r="H9" s="64">
        <v>1</v>
      </c>
      <c r="I9" s="64"/>
      <c r="J9" s="64">
        <v>2</v>
      </c>
      <c r="K9" s="64"/>
      <c r="L9" s="64"/>
      <c r="M9" s="64"/>
      <c r="N9" s="64"/>
      <c r="O9" s="64"/>
      <c r="P9" s="64"/>
      <c r="Q9" s="64">
        <v>1</v>
      </c>
      <c r="R9" s="64"/>
      <c r="S9" s="64">
        <v>1</v>
      </c>
      <c r="T9" s="64"/>
      <c r="U9" s="64"/>
      <c r="V9" s="64"/>
      <c r="W9" s="64"/>
      <c r="X9" s="64"/>
      <c r="Y9" s="64"/>
      <c r="Z9" s="63">
        <v>1</v>
      </c>
    </row>
    <row r="10" spans="1:26" x14ac:dyDescent="0.2">
      <c r="A10" s="52">
        <v>9</v>
      </c>
      <c r="B10" s="52" t="s">
        <v>114</v>
      </c>
      <c r="C10" s="52" t="s">
        <v>33</v>
      </c>
      <c r="D10" s="24"/>
      <c r="E10" s="20"/>
      <c r="F10" s="20"/>
      <c r="G10" s="21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>
        <v>1</v>
      </c>
      <c r="U10" s="64"/>
      <c r="V10" s="64"/>
      <c r="W10" s="64"/>
      <c r="X10" s="64"/>
      <c r="Y10" s="64">
        <v>3057</v>
      </c>
      <c r="Z10" s="63"/>
    </row>
    <row r="11" spans="1:26" ht="66" x14ac:dyDescent="0.2">
      <c r="A11" s="52">
        <v>10</v>
      </c>
      <c r="B11" s="52" t="s">
        <v>38</v>
      </c>
      <c r="C11" s="52" t="s">
        <v>27</v>
      </c>
      <c r="D11" s="24">
        <v>1</v>
      </c>
      <c r="E11" s="20" t="s">
        <v>28</v>
      </c>
      <c r="F11" s="20" t="s">
        <v>29</v>
      </c>
      <c r="G11" s="21">
        <f>SUM(H11:T11)</f>
        <v>7</v>
      </c>
      <c r="H11" s="64"/>
      <c r="I11" s="64"/>
      <c r="J11" s="64">
        <v>3</v>
      </c>
      <c r="K11" s="64"/>
      <c r="L11" s="64"/>
      <c r="M11" s="64"/>
      <c r="N11" s="64"/>
      <c r="O11" s="64"/>
      <c r="P11" s="64"/>
      <c r="Q11" s="64"/>
      <c r="R11" s="64"/>
      <c r="S11" s="64"/>
      <c r="T11" s="64">
        <v>4</v>
      </c>
      <c r="U11" s="64"/>
      <c r="V11" s="64"/>
      <c r="W11" s="64"/>
      <c r="X11" s="64"/>
      <c r="Y11" s="64"/>
      <c r="Z11" s="63">
        <v>1</v>
      </c>
    </row>
    <row r="12" spans="1:26" ht="66" x14ac:dyDescent="0.2">
      <c r="A12" s="52">
        <v>11</v>
      </c>
      <c r="B12" s="52" t="s">
        <v>39</v>
      </c>
      <c r="C12" s="52" t="s">
        <v>33</v>
      </c>
      <c r="D12" s="24">
        <v>1</v>
      </c>
      <c r="E12" s="20" t="s">
        <v>28</v>
      </c>
      <c r="F12" s="20" t="s">
        <v>29</v>
      </c>
      <c r="G12" s="21">
        <f>SUM(H12:T12)</f>
        <v>12</v>
      </c>
      <c r="H12" s="64">
        <v>2</v>
      </c>
      <c r="I12" s="64"/>
      <c r="J12" s="64">
        <v>3</v>
      </c>
      <c r="K12" s="64"/>
      <c r="L12" s="64">
        <v>1</v>
      </c>
      <c r="M12" s="64">
        <v>1</v>
      </c>
      <c r="N12" s="64">
        <v>1</v>
      </c>
      <c r="O12" s="64">
        <v>1</v>
      </c>
      <c r="P12" s="64">
        <v>1</v>
      </c>
      <c r="Q12" s="64">
        <v>1</v>
      </c>
      <c r="R12" s="64">
        <v>1</v>
      </c>
      <c r="S12" s="64"/>
      <c r="T12" s="64"/>
      <c r="U12" s="64"/>
      <c r="V12" s="64">
        <v>50</v>
      </c>
      <c r="W12" s="64">
        <v>30</v>
      </c>
      <c r="X12" s="64"/>
      <c r="Y12" s="64"/>
      <c r="Z12" s="63">
        <v>1</v>
      </c>
    </row>
    <row r="13" spans="1:26" ht="66" x14ac:dyDescent="0.2">
      <c r="A13" s="52">
        <v>12</v>
      </c>
      <c r="B13" s="52" t="s">
        <v>40</v>
      </c>
      <c r="C13" s="52" t="s">
        <v>27</v>
      </c>
      <c r="D13" s="24">
        <v>3</v>
      </c>
      <c r="E13" s="20" t="s">
        <v>28</v>
      </c>
      <c r="F13" s="20" t="s">
        <v>29</v>
      </c>
      <c r="G13" s="21">
        <f>SUM(H13:T13)</f>
        <v>5</v>
      </c>
      <c r="H13" s="64"/>
      <c r="I13" s="64"/>
      <c r="J13" s="64">
        <v>3</v>
      </c>
      <c r="K13" s="64"/>
      <c r="L13" s="64"/>
      <c r="M13" s="64"/>
      <c r="N13" s="64"/>
      <c r="O13" s="64"/>
      <c r="P13" s="64"/>
      <c r="Q13" s="64"/>
      <c r="R13" s="64"/>
      <c r="S13" s="64"/>
      <c r="T13" s="64">
        <v>2</v>
      </c>
      <c r="U13" s="64"/>
      <c r="V13" s="64"/>
      <c r="W13" s="64"/>
      <c r="X13" s="64"/>
      <c r="Y13" s="64">
        <v>8000</v>
      </c>
      <c r="Z13" s="63">
        <v>1</v>
      </c>
    </row>
    <row r="14" spans="1:26" ht="66" x14ac:dyDescent="0.2">
      <c r="A14" s="52">
        <v>13</v>
      </c>
      <c r="B14" s="52" t="s">
        <v>41</v>
      </c>
      <c r="C14" s="52" t="s">
        <v>27</v>
      </c>
      <c r="D14" s="24">
        <v>1</v>
      </c>
      <c r="E14" s="20" t="s">
        <v>28</v>
      </c>
      <c r="F14" s="20" t="s">
        <v>29</v>
      </c>
      <c r="G14" s="21">
        <f>SUM(H14:T14)</f>
        <v>17</v>
      </c>
      <c r="H14" s="64"/>
      <c r="I14" s="64"/>
      <c r="J14" s="64">
        <v>3</v>
      </c>
      <c r="K14" s="64">
        <v>3</v>
      </c>
      <c r="L14" s="64"/>
      <c r="M14" s="64"/>
      <c r="N14" s="64"/>
      <c r="O14" s="64"/>
      <c r="P14" s="64">
        <v>4</v>
      </c>
      <c r="Q14" s="64">
        <v>1</v>
      </c>
      <c r="R14" s="64"/>
      <c r="S14" s="64">
        <v>2</v>
      </c>
      <c r="T14" s="64">
        <v>4</v>
      </c>
      <c r="U14" s="64">
        <v>2100</v>
      </c>
      <c r="V14" s="64"/>
      <c r="W14" s="64"/>
      <c r="X14" s="64"/>
      <c r="Y14" s="64">
        <v>4726</v>
      </c>
      <c r="Z14" s="63">
        <v>1</v>
      </c>
    </row>
    <row r="15" spans="1:26" ht="66" x14ac:dyDescent="0.2">
      <c r="A15" s="52">
        <v>14</v>
      </c>
      <c r="B15" s="52" t="s">
        <v>42</v>
      </c>
      <c r="C15" s="52" t="s">
        <v>33</v>
      </c>
      <c r="D15" s="24">
        <v>1</v>
      </c>
      <c r="E15" s="20" t="s">
        <v>28</v>
      </c>
      <c r="F15" s="20" t="s">
        <v>29</v>
      </c>
      <c r="G15" s="21">
        <f>SUM(H15:T15)</f>
        <v>4</v>
      </c>
      <c r="H15" s="64">
        <v>2</v>
      </c>
      <c r="I15" s="64"/>
      <c r="J15" s="64">
        <v>2</v>
      </c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3">
        <v>1</v>
      </c>
    </row>
    <row r="16" spans="1:26" ht="66" x14ac:dyDescent="0.2">
      <c r="A16" s="52">
        <v>15</v>
      </c>
      <c r="B16" s="52" t="s">
        <v>43</v>
      </c>
      <c r="C16" s="52" t="s">
        <v>27</v>
      </c>
      <c r="D16" s="24">
        <v>1</v>
      </c>
      <c r="E16" s="20" t="s">
        <v>28</v>
      </c>
      <c r="F16" s="20" t="s">
        <v>29</v>
      </c>
      <c r="G16" s="21">
        <f>SUM(H16:T16)</f>
        <v>19</v>
      </c>
      <c r="H16" s="64">
        <v>4</v>
      </c>
      <c r="I16" s="64"/>
      <c r="J16" s="64">
        <v>7</v>
      </c>
      <c r="K16" s="64"/>
      <c r="L16" s="64"/>
      <c r="M16" s="64"/>
      <c r="N16" s="64"/>
      <c r="O16" s="64"/>
      <c r="P16" s="64"/>
      <c r="Q16" s="64"/>
      <c r="R16" s="64"/>
      <c r="S16" s="64"/>
      <c r="T16" s="64">
        <v>8</v>
      </c>
      <c r="U16" s="64"/>
      <c r="V16" s="64"/>
      <c r="W16" s="64"/>
      <c r="X16" s="64"/>
      <c r="Y16" s="64"/>
      <c r="Z16" s="63">
        <v>1</v>
      </c>
    </row>
    <row r="17" spans="1:26" ht="66" x14ac:dyDescent="0.2">
      <c r="A17" s="52">
        <v>16</v>
      </c>
      <c r="B17" s="52" t="s">
        <v>44</v>
      </c>
      <c r="C17" s="52" t="s">
        <v>27</v>
      </c>
      <c r="D17" s="24">
        <v>1</v>
      </c>
      <c r="E17" s="20" t="s">
        <v>28</v>
      </c>
      <c r="F17" s="20" t="s">
        <v>29</v>
      </c>
      <c r="G17" s="21">
        <f>SUM(H17:T17)</f>
        <v>5</v>
      </c>
      <c r="H17" s="64"/>
      <c r="I17" s="64"/>
      <c r="J17" s="64">
        <v>2</v>
      </c>
      <c r="K17" s="64"/>
      <c r="L17" s="64"/>
      <c r="M17" s="64"/>
      <c r="N17" s="64"/>
      <c r="O17" s="64"/>
      <c r="P17" s="64"/>
      <c r="Q17" s="64"/>
      <c r="R17" s="64"/>
      <c r="S17" s="64"/>
      <c r="T17" s="64">
        <v>3</v>
      </c>
      <c r="U17" s="64"/>
      <c r="V17" s="64"/>
      <c r="W17" s="64"/>
      <c r="X17" s="64"/>
      <c r="Y17" s="64"/>
      <c r="Z17" s="63">
        <v>1</v>
      </c>
    </row>
    <row r="18" spans="1:26" x14ac:dyDescent="0.2">
      <c r="A18" s="52">
        <v>17</v>
      </c>
      <c r="B18" s="52" t="s">
        <v>84</v>
      </c>
      <c r="C18" s="52" t="s">
        <v>33</v>
      </c>
      <c r="D18" s="24"/>
      <c r="E18" s="20"/>
      <c r="F18" s="20"/>
      <c r="G18" s="21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>
        <v>1</v>
      </c>
      <c r="U18" s="64"/>
      <c r="V18" s="64"/>
      <c r="W18" s="64"/>
      <c r="X18" s="64"/>
      <c r="Y18" s="64">
        <v>778</v>
      </c>
      <c r="Z18" s="63"/>
    </row>
    <row r="19" spans="1:26" ht="66" x14ac:dyDescent="0.2">
      <c r="A19" s="52">
        <v>18</v>
      </c>
      <c r="B19" s="52" t="s">
        <v>45</v>
      </c>
      <c r="C19" s="52" t="s">
        <v>27</v>
      </c>
      <c r="D19" s="24">
        <v>2</v>
      </c>
      <c r="E19" s="20" t="s">
        <v>28</v>
      </c>
      <c r="F19" s="20" t="s">
        <v>29</v>
      </c>
      <c r="G19" s="21">
        <f>SUM(H19:T19)</f>
        <v>9</v>
      </c>
      <c r="H19" s="64"/>
      <c r="I19" s="64"/>
      <c r="J19" s="64">
        <v>5</v>
      </c>
      <c r="K19" s="64"/>
      <c r="L19" s="64"/>
      <c r="M19" s="64"/>
      <c r="N19" s="64"/>
      <c r="O19" s="64"/>
      <c r="P19" s="64"/>
      <c r="Q19" s="64"/>
      <c r="R19" s="64"/>
      <c r="S19" s="64"/>
      <c r="T19" s="64">
        <v>4</v>
      </c>
      <c r="U19" s="64"/>
      <c r="V19" s="64"/>
      <c r="W19" s="64"/>
      <c r="X19" s="64"/>
      <c r="Y19" s="64"/>
      <c r="Z19" s="63">
        <v>1</v>
      </c>
    </row>
    <row r="20" spans="1:26" x14ac:dyDescent="0.2">
      <c r="A20" s="52">
        <v>19</v>
      </c>
      <c r="B20" s="52" t="s">
        <v>86</v>
      </c>
      <c r="C20" s="52" t="s">
        <v>33</v>
      </c>
      <c r="D20" s="24"/>
      <c r="E20" s="20"/>
      <c r="F20" s="20"/>
      <c r="G20" s="21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>
        <v>1</v>
      </c>
      <c r="U20" s="64"/>
      <c r="V20" s="64"/>
      <c r="W20" s="64"/>
      <c r="X20" s="64"/>
      <c r="Y20" s="64">
        <v>2442</v>
      </c>
      <c r="Z20" s="63"/>
    </row>
    <row r="21" spans="1:26" x14ac:dyDescent="0.2">
      <c r="A21" s="52">
        <v>20</v>
      </c>
      <c r="B21" s="52" t="s">
        <v>87</v>
      </c>
      <c r="C21" s="52" t="s">
        <v>33</v>
      </c>
      <c r="D21" s="24"/>
      <c r="E21" s="20"/>
      <c r="F21" s="20"/>
      <c r="G21" s="21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>
        <v>1</v>
      </c>
      <c r="U21" s="64"/>
      <c r="V21" s="64"/>
      <c r="W21" s="64"/>
      <c r="X21" s="64"/>
      <c r="Y21" s="64">
        <v>1171</v>
      </c>
      <c r="Z21" s="63"/>
    </row>
    <row r="22" spans="1:26" ht="66" x14ac:dyDescent="0.2">
      <c r="A22" s="52">
        <v>21</v>
      </c>
      <c r="B22" s="52" t="s">
        <v>46</v>
      </c>
      <c r="C22" s="52" t="s">
        <v>27</v>
      </c>
      <c r="D22" s="24">
        <v>2</v>
      </c>
      <c r="E22" s="20" t="s">
        <v>28</v>
      </c>
      <c r="F22" s="20" t="s">
        <v>29</v>
      </c>
      <c r="G22" s="21">
        <f>SUM(H22:T22)</f>
        <v>6</v>
      </c>
      <c r="H22" s="64"/>
      <c r="I22" s="64"/>
      <c r="J22" s="64">
        <v>3</v>
      </c>
      <c r="K22" s="64"/>
      <c r="L22" s="64"/>
      <c r="M22" s="64"/>
      <c r="N22" s="64"/>
      <c r="O22" s="64"/>
      <c r="P22" s="64"/>
      <c r="Q22" s="64"/>
      <c r="R22" s="64"/>
      <c r="S22" s="64"/>
      <c r="T22" s="64">
        <v>3</v>
      </c>
      <c r="U22" s="64"/>
      <c r="V22" s="64"/>
      <c r="W22" s="64"/>
      <c r="X22" s="64"/>
      <c r="Y22" s="64"/>
      <c r="Z22" s="63">
        <v>1</v>
      </c>
    </row>
    <row r="23" spans="1:26" ht="66" x14ac:dyDescent="0.2">
      <c r="A23" s="52">
        <v>22</v>
      </c>
      <c r="B23" s="52" t="s">
        <v>47</v>
      </c>
      <c r="C23" s="52" t="s">
        <v>33</v>
      </c>
      <c r="D23" s="24">
        <v>2</v>
      </c>
      <c r="E23" s="20" t="s">
        <v>28</v>
      </c>
      <c r="F23" s="20" t="s">
        <v>29</v>
      </c>
      <c r="G23" s="21">
        <f>SUM(H23:T23)</f>
        <v>4</v>
      </c>
      <c r="H23" s="64">
        <v>2</v>
      </c>
      <c r="I23" s="64"/>
      <c r="J23" s="64">
        <v>2</v>
      </c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3">
        <v>1</v>
      </c>
    </row>
    <row r="24" spans="1:26" ht="66" x14ac:dyDescent="0.2">
      <c r="A24" s="52">
        <v>23</v>
      </c>
      <c r="B24" s="52" t="s">
        <v>50</v>
      </c>
      <c r="C24" s="52" t="s">
        <v>33</v>
      </c>
      <c r="D24" s="24">
        <v>2</v>
      </c>
      <c r="E24" s="20" t="s">
        <v>28</v>
      </c>
      <c r="F24" s="20" t="s">
        <v>29</v>
      </c>
      <c r="G24" s="21">
        <f>SUM(H24:T24)</f>
        <v>1</v>
      </c>
      <c r="H24" s="64"/>
      <c r="I24" s="64"/>
      <c r="J24" s="64">
        <v>1</v>
      </c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3">
        <v>1</v>
      </c>
    </row>
    <row r="25" spans="1:26" ht="66" x14ac:dyDescent="0.2">
      <c r="A25" s="52">
        <v>24</v>
      </c>
      <c r="B25" s="52" t="s">
        <v>113</v>
      </c>
      <c r="C25" s="52" t="s">
        <v>33</v>
      </c>
      <c r="D25" s="24">
        <v>2</v>
      </c>
      <c r="E25" s="20" t="s">
        <v>28</v>
      </c>
      <c r="F25" s="20" t="s">
        <v>29</v>
      </c>
      <c r="G25" s="21">
        <f>SUM(H25:T25)</f>
        <v>2</v>
      </c>
      <c r="H25" s="64"/>
      <c r="I25" s="64"/>
      <c r="J25" s="64">
        <v>1</v>
      </c>
      <c r="K25" s="64"/>
      <c r="L25" s="64"/>
      <c r="M25" s="64"/>
      <c r="N25" s="64"/>
      <c r="O25" s="64"/>
      <c r="P25" s="64"/>
      <c r="Q25" s="64"/>
      <c r="R25" s="64"/>
      <c r="S25" s="64"/>
      <c r="T25" s="64">
        <v>1</v>
      </c>
      <c r="U25" s="64"/>
      <c r="V25" s="64"/>
      <c r="W25" s="64"/>
      <c r="X25" s="64"/>
      <c r="Y25" s="64">
        <v>1078</v>
      </c>
      <c r="Z25" s="63">
        <v>1</v>
      </c>
    </row>
    <row r="26" spans="1:26" ht="66" x14ac:dyDescent="0.2">
      <c r="A26" s="52">
        <v>25</v>
      </c>
      <c r="B26" s="52" t="s">
        <v>51</v>
      </c>
      <c r="C26" s="52" t="s">
        <v>33</v>
      </c>
      <c r="D26" s="24">
        <v>2</v>
      </c>
      <c r="E26" s="20" t="s">
        <v>28</v>
      </c>
      <c r="F26" s="20" t="s">
        <v>29</v>
      </c>
      <c r="G26" s="21">
        <f>SUM(H26:T26)</f>
        <v>1</v>
      </c>
      <c r="H26" s="64"/>
      <c r="I26" s="64"/>
      <c r="J26" s="64">
        <v>1</v>
      </c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3">
        <v>1</v>
      </c>
    </row>
    <row r="27" spans="1:26" ht="66" x14ac:dyDescent="0.2">
      <c r="A27" s="52">
        <v>26</v>
      </c>
      <c r="B27" s="52" t="s">
        <v>112</v>
      </c>
      <c r="C27" s="52" t="s">
        <v>33</v>
      </c>
      <c r="D27" s="24">
        <v>2</v>
      </c>
      <c r="E27" s="20" t="s">
        <v>28</v>
      </c>
      <c r="F27" s="20" t="s">
        <v>29</v>
      </c>
      <c r="G27" s="21">
        <f>SUM(H27:T27)</f>
        <v>3</v>
      </c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>
        <v>2</v>
      </c>
      <c r="S27" s="64"/>
      <c r="T27" s="64">
        <v>1</v>
      </c>
      <c r="U27" s="64"/>
      <c r="V27" s="64"/>
      <c r="W27" s="64"/>
      <c r="X27" s="64"/>
      <c r="Y27" s="64">
        <v>839</v>
      </c>
      <c r="Z27" s="63"/>
    </row>
    <row r="28" spans="1:26" x14ac:dyDescent="0.2">
      <c r="A28" s="52">
        <v>27</v>
      </c>
      <c r="B28" s="52" t="s">
        <v>111</v>
      </c>
      <c r="C28" s="52" t="s">
        <v>33</v>
      </c>
      <c r="D28" s="24"/>
      <c r="E28" s="20"/>
      <c r="F28" s="20"/>
      <c r="G28" s="21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>
        <v>1</v>
      </c>
      <c r="U28" s="64"/>
      <c r="V28" s="64"/>
      <c r="W28" s="64"/>
      <c r="X28" s="64"/>
      <c r="Y28" s="64">
        <v>1035</v>
      </c>
      <c r="Z28" s="63"/>
    </row>
    <row r="29" spans="1:26" ht="66" x14ac:dyDescent="0.2">
      <c r="A29" s="52">
        <v>28</v>
      </c>
      <c r="B29" s="52" t="s">
        <v>53</v>
      </c>
      <c r="C29" s="52" t="s">
        <v>27</v>
      </c>
      <c r="D29" s="24">
        <v>2</v>
      </c>
      <c r="E29" s="20" t="s">
        <v>28</v>
      </c>
      <c r="F29" s="20" t="s">
        <v>29</v>
      </c>
      <c r="G29" s="21">
        <f>SUM(H29:T29)</f>
        <v>3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>
        <v>3</v>
      </c>
      <c r="U29" s="64"/>
      <c r="V29" s="64"/>
      <c r="W29" s="64"/>
      <c r="X29" s="64"/>
      <c r="Y29" s="64"/>
      <c r="Z29" s="63"/>
    </row>
    <row r="30" spans="1:26" ht="66" x14ac:dyDescent="0.2">
      <c r="A30" s="52">
        <v>29</v>
      </c>
      <c r="B30" s="52" t="s">
        <v>54</v>
      </c>
      <c r="C30" s="52" t="s">
        <v>27</v>
      </c>
      <c r="D30" s="24">
        <v>2</v>
      </c>
      <c r="E30" s="20" t="s">
        <v>28</v>
      </c>
      <c r="F30" s="20" t="s">
        <v>29</v>
      </c>
      <c r="G30" s="21">
        <f>SUM(H30:T30)</f>
        <v>2</v>
      </c>
      <c r="H30" s="64"/>
      <c r="I30" s="64"/>
      <c r="J30" s="64">
        <v>2</v>
      </c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3">
        <v>1</v>
      </c>
    </row>
    <row r="31" spans="1:26" ht="66" x14ac:dyDescent="0.2">
      <c r="A31" s="52">
        <v>30</v>
      </c>
      <c r="B31" s="52" t="s">
        <v>55</v>
      </c>
      <c r="C31" s="52" t="s">
        <v>27</v>
      </c>
      <c r="D31" s="24">
        <v>2</v>
      </c>
      <c r="E31" s="20" t="s">
        <v>28</v>
      </c>
      <c r="F31" s="20" t="s">
        <v>29</v>
      </c>
      <c r="G31" s="21">
        <f>SUM(H31:T31)</f>
        <v>1</v>
      </c>
      <c r="H31" s="64"/>
      <c r="I31" s="64"/>
      <c r="J31" s="64">
        <v>1</v>
      </c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3">
        <v>1</v>
      </c>
    </row>
    <row r="32" spans="1:26" ht="66" x14ac:dyDescent="0.2">
      <c r="A32" s="52">
        <v>31</v>
      </c>
      <c r="B32" s="52" t="s">
        <v>56</v>
      </c>
      <c r="C32" s="52" t="s">
        <v>27</v>
      </c>
      <c r="D32" s="24">
        <v>2</v>
      </c>
      <c r="E32" s="20" t="s">
        <v>28</v>
      </c>
      <c r="F32" s="20" t="s">
        <v>29</v>
      </c>
      <c r="G32" s="21">
        <f>SUM(H32:T32)</f>
        <v>4</v>
      </c>
      <c r="H32" s="64"/>
      <c r="I32" s="64"/>
      <c r="J32" s="64">
        <v>3</v>
      </c>
      <c r="K32" s="64"/>
      <c r="L32" s="64"/>
      <c r="M32" s="64"/>
      <c r="N32" s="64"/>
      <c r="O32" s="64"/>
      <c r="P32" s="64"/>
      <c r="Q32" s="64"/>
      <c r="R32" s="64"/>
      <c r="S32" s="64"/>
      <c r="T32" s="64">
        <v>1</v>
      </c>
      <c r="U32" s="64"/>
      <c r="V32" s="64"/>
      <c r="W32" s="64"/>
      <c r="X32" s="64"/>
      <c r="Y32" s="64">
        <v>4840</v>
      </c>
      <c r="Z32" s="63">
        <v>1</v>
      </c>
    </row>
    <row r="33" spans="1:26" ht="66" x14ac:dyDescent="0.2">
      <c r="A33" s="52">
        <v>32</v>
      </c>
      <c r="B33" s="52" t="s">
        <v>57</v>
      </c>
      <c r="C33" s="52" t="s">
        <v>27</v>
      </c>
      <c r="D33" s="24">
        <v>2</v>
      </c>
      <c r="E33" s="20" t="s">
        <v>28</v>
      </c>
      <c r="F33" s="20" t="s">
        <v>29</v>
      </c>
      <c r="G33" s="21">
        <f>SUM(H33:T33)</f>
        <v>5</v>
      </c>
      <c r="H33" s="64"/>
      <c r="I33" s="64"/>
      <c r="J33" s="64">
        <v>3</v>
      </c>
      <c r="K33" s="64"/>
      <c r="L33" s="64"/>
      <c r="M33" s="64"/>
      <c r="N33" s="64"/>
      <c r="O33" s="64"/>
      <c r="P33" s="64"/>
      <c r="Q33" s="64"/>
      <c r="R33" s="64"/>
      <c r="S33" s="64"/>
      <c r="T33" s="64">
        <v>2</v>
      </c>
      <c r="U33" s="64"/>
      <c r="V33" s="64"/>
      <c r="W33" s="64"/>
      <c r="X33" s="64"/>
      <c r="Y33" s="64">
        <v>4692</v>
      </c>
      <c r="Z33" s="63">
        <v>1</v>
      </c>
    </row>
    <row r="34" spans="1:26" ht="66" x14ac:dyDescent="0.2">
      <c r="A34" s="52">
        <v>33</v>
      </c>
      <c r="B34" s="52" t="s">
        <v>58</v>
      </c>
      <c r="C34" s="52" t="s">
        <v>27</v>
      </c>
      <c r="D34" s="24">
        <v>2</v>
      </c>
      <c r="E34" s="20" t="s">
        <v>28</v>
      </c>
      <c r="F34" s="20" t="s">
        <v>29</v>
      </c>
      <c r="G34" s="21">
        <f>SUM(H34:T34)</f>
        <v>15</v>
      </c>
      <c r="H34" s="64"/>
      <c r="I34" s="64"/>
      <c r="J34" s="64">
        <v>7</v>
      </c>
      <c r="K34" s="64">
        <v>1</v>
      </c>
      <c r="L34" s="64"/>
      <c r="M34" s="64"/>
      <c r="N34" s="64"/>
      <c r="O34" s="64"/>
      <c r="P34" s="64"/>
      <c r="Q34" s="64">
        <v>1</v>
      </c>
      <c r="R34" s="64"/>
      <c r="S34" s="64"/>
      <c r="T34" s="64">
        <v>6</v>
      </c>
      <c r="U34" s="64">
        <v>1600</v>
      </c>
      <c r="V34" s="64"/>
      <c r="W34" s="64"/>
      <c r="X34" s="64"/>
      <c r="Y34" s="64">
        <v>1683</v>
      </c>
      <c r="Z34" s="63">
        <v>1</v>
      </c>
    </row>
    <row r="35" spans="1:26" ht="66" x14ac:dyDescent="0.2">
      <c r="A35" s="52">
        <v>34</v>
      </c>
      <c r="B35" s="52" t="s">
        <v>59</v>
      </c>
      <c r="C35" s="52" t="s">
        <v>27</v>
      </c>
      <c r="D35" s="24">
        <v>2</v>
      </c>
      <c r="E35" s="20" t="s">
        <v>28</v>
      </c>
      <c r="F35" s="20" t="s">
        <v>29</v>
      </c>
      <c r="G35" s="21">
        <f>SUM(H35:T35)</f>
        <v>13</v>
      </c>
      <c r="H35" s="64">
        <v>1</v>
      </c>
      <c r="I35" s="64"/>
      <c r="J35" s="64">
        <v>5</v>
      </c>
      <c r="K35" s="64">
        <v>2</v>
      </c>
      <c r="L35" s="64"/>
      <c r="M35" s="64"/>
      <c r="N35" s="64"/>
      <c r="O35" s="64"/>
      <c r="P35" s="64"/>
      <c r="Q35" s="64"/>
      <c r="R35" s="64"/>
      <c r="S35" s="64"/>
      <c r="T35" s="64">
        <v>5</v>
      </c>
      <c r="U35" s="64">
        <v>2500</v>
      </c>
      <c r="V35" s="64"/>
      <c r="W35" s="64"/>
      <c r="X35" s="64"/>
      <c r="Y35" s="64"/>
      <c r="Z35" s="63">
        <v>1</v>
      </c>
    </row>
    <row r="36" spans="1:26" ht="66" x14ac:dyDescent="0.2">
      <c r="A36" s="52">
        <v>35</v>
      </c>
      <c r="B36" s="52" t="s">
        <v>60</v>
      </c>
      <c r="C36" s="52" t="s">
        <v>33</v>
      </c>
      <c r="D36" s="24">
        <v>2</v>
      </c>
      <c r="E36" s="20" t="s">
        <v>28</v>
      </c>
      <c r="F36" s="20" t="s">
        <v>29</v>
      </c>
      <c r="G36" s="21">
        <f>SUM(H36:T36)</f>
        <v>3</v>
      </c>
      <c r="H36" s="64">
        <v>2</v>
      </c>
      <c r="I36" s="64"/>
      <c r="J36" s="64">
        <v>1</v>
      </c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3">
        <v>1</v>
      </c>
    </row>
    <row r="37" spans="1:26" ht="66" x14ac:dyDescent="0.2">
      <c r="A37" s="52">
        <v>36</v>
      </c>
      <c r="B37" s="52" t="s">
        <v>61</v>
      </c>
      <c r="C37" s="52" t="s">
        <v>27</v>
      </c>
      <c r="D37" s="24">
        <v>2</v>
      </c>
      <c r="E37" s="20" t="s">
        <v>28</v>
      </c>
      <c r="F37" s="20" t="s">
        <v>29</v>
      </c>
      <c r="G37" s="21">
        <f>SUM(H37:T37)</f>
        <v>3</v>
      </c>
      <c r="H37" s="64"/>
      <c r="I37" s="64"/>
      <c r="J37" s="64">
        <v>1</v>
      </c>
      <c r="K37" s="64"/>
      <c r="L37" s="64"/>
      <c r="M37" s="64">
        <v>1</v>
      </c>
      <c r="N37" s="64">
        <v>1</v>
      </c>
      <c r="O37" s="64"/>
      <c r="P37" s="64"/>
      <c r="Q37" s="64"/>
      <c r="R37" s="64"/>
      <c r="S37" s="64"/>
      <c r="T37" s="64"/>
      <c r="U37" s="64"/>
      <c r="V37" s="64"/>
      <c r="W37" s="64"/>
      <c r="X37" s="64">
        <v>10</v>
      </c>
      <c r="Y37" s="64"/>
      <c r="Z37" s="63">
        <v>1</v>
      </c>
    </row>
    <row r="38" spans="1:26" ht="66" x14ac:dyDescent="0.2">
      <c r="A38" s="52">
        <v>37</v>
      </c>
      <c r="B38" s="52" t="s">
        <v>62</v>
      </c>
      <c r="C38" s="52" t="s">
        <v>33</v>
      </c>
      <c r="D38" s="24">
        <v>2</v>
      </c>
      <c r="E38" s="20" t="s">
        <v>28</v>
      </c>
      <c r="F38" s="20" t="s">
        <v>29</v>
      </c>
      <c r="G38" s="21">
        <f>SUM(H38:T38)</f>
        <v>5</v>
      </c>
      <c r="H38" s="64">
        <v>1</v>
      </c>
      <c r="I38" s="64"/>
      <c r="J38" s="64">
        <v>2</v>
      </c>
      <c r="K38" s="64"/>
      <c r="L38" s="64"/>
      <c r="M38" s="64">
        <v>2</v>
      </c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>
        <v>441</v>
      </c>
      <c r="Y38" s="64"/>
      <c r="Z38" s="63">
        <v>1</v>
      </c>
    </row>
    <row r="39" spans="1:26" ht="66" x14ac:dyDescent="0.2">
      <c r="A39" s="52">
        <v>38</v>
      </c>
      <c r="B39" s="52" t="s">
        <v>110</v>
      </c>
      <c r="C39" s="52" t="s">
        <v>33</v>
      </c>
      <c r="D39" s="24">
        <v>2</v>
      </c>
      <c r="E39" s="20" t="s">
        <v>28</v>
      </c>
      <c r="F39" s="20" t="s">
        <v>29</v>
      </c>
      <c r="G39" s="21">
        <f>SUM(H39:T39)</f>
        <v>4</v>
      </c>
      <c r="H39" s="64"/>
      <c r="I39" s="64"/>
      <c r="J39" s="64"/>
      <c r="K39" s="64"/>
      <c r="L39" s="64"/>
      <c r="M39" s="64">
        <v>3</v>
      </c>
      <c r="N39" s="64"/>
      <c r="O39" s="64"/>
      <c r="P39" s="64"/>
      <c r="Q39" s="64"/>
      <c r="R39" s="64"/>
      <c r="S39" s="64">
        <v>1</v>
      </c>
      <c r="T39" s="64"/>
      <c r="U39" s="64"/>
      <c r="V39" s="64"/>
      <c r="W39" s="64">
        <v>250</v>
      </c>
      <c r="X39" s="64">
        <v>350</v>
      </c>
      <c r="Y39" s="64"/>
      <c r="Z39" s="63"/>
    </row>
    <row r="40" spans="1:26" ht="66" x14ac:dyDescent="0.2">
      <c r="A40" s="52">
        <v>39</v>
      </c>
      <c r="B40" s="52" t="s">
        <v>63</v>
      </c>
      <c r="C40" s="52" t="s">
        <v>33</v>
      </c>
      <c r="D40" s="24">
        <v>4</v>
      </c>
      <c r="E40" s="20" t="s">
        <v>28</v>
      </c>
      <c r="F40" s="20" t="s">
        <v>29</v>
      </c>
      <c r="G40" s="21">
        <f>SUM(H40:T40)</f>
        <v>4</v>
      </c>
      <c r="H40" s="64"/>
      <c r="I40" s="64"/>
      <c r="J40" s="64">
        <v>4</v>
      </c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3">
        <v>6.59</v>
      </c>
    </row>
    <row r="41" spans="1:26" x14ac:dyDescent="0.2">
      <c r="A41" s="52">
        <v>40</v>
      </c>
      <c r="B41" s="52" t="s">
        <v>109</v>
      </c>
      <c r="C41" s="52" t="s">
        <v>33</v>
      </c>
      <c r="D41" s="24"/>
      <c r="E41" s="20"/>
      <c r="F41" s="20"/>
      <c r="G41" s="21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>
        <v>1</v>
      </c>
      <c r="U41" s="64"/>
      <c r="V41" s="64"/>
      <c r="W41" s="64"/>
      <c r="X41" s="64"/>
      <c r="Y41" s="64">
        <v>461</v>
      </c>
      <c r="Z41" s="63"/>
    </row>
    <row r="42" spans="1:26" ht="66" x14ac:dyDescent="0.2">
      <c r="A42" s="52">
        <v>41</v>
      </c>
      <c r="B42" s="52" t="s">
        <v>64</v>
      </c>
      <c r="C42" s="52" t="s">
        <v>27</v>
      </c>
      <c r="D42" s="24">
        <v>12</v>
      </c>
      <c r="E42" s="20" t="s">
        <v>28</v>
      </c>
      <c r="F42" s="20" t="s">
        <v>29</v>
      </c>
      <c r="G42" s="21">
        <v>24</v>
      </c>
      <c r="H42" s="64"/>
      <c r="I42" s="64"/>
      <c r="J42" s="64">
        <v>6</v>
      </c>
      <c r="K42" s="64"/>
      <c r="L42" s="64"/>
      <c r="M42" s="64">
        <v>11</v>
      </c>
      <c r="N42" s="64"/>
      <c r="O42" s="64"/>
      <c r="P42" s="64"/>
      <c r="Q42" s="64">
        <v>3</v>
      </c>
      <c r="R42" s="64"/>
      <c r="S42" s="64">
        <v>12</v>
      </c>
      <c r="T42" s="64">
        <v>12</v>
      </c>
      <c r="U42" s="64"/>
      <c r="V42" s="64"/>
      <c r="W42" s="64"/>
      <c r="X42" s="64">
        <v>346</v>
      </c>
      <c r="Y42" s="64">
        <v>8020</v>
      </c>
      <c r="Z42" s="63">
        <v>5</v>
      </c>
    </row>
    <row r="43" spans="1:26" ht="66" x14ac:dyDescent="0.2">
      <c r="A43" s="52">
        <v>42</v>
      </c>
      <c r="B43" s="52" t="s">
        <v>108</v>
      </c>
      <c r="C43" s="52" t="s">
        <v>27</v>
      </c>
      <c r="D43" s="24">
        <v>2</v>
      </c>
      <c r="E43" s="20" t="s">
        <v>28</v>
      </c>
      <c r="F43" s="20" t="s">
        <v>29</v>
      </c>
      <c r="G43" s="21">
        <f>SUM(H43:T43)</f>
        <v>9</v>
      </c>
      <c r="H43" s="64">
        <v>2</v>
      </c>
      <c r="I43" s="64"/>
      <c r="J43" s="64">
        <v>3</v>
      </c>
      <c r="K43" s="64"/>
      <c r="L43" s="64"/>
      <c r="M43" s="64"/>
      <c r="N43" s="64"/>
      <c r="O43" s="64"/>
      <c r="P43" s="64"/>
      <c r="Q43" s="64"/>
      <c r="R43" s="64"/>
      <c r="S43" s="64"/>
      <c r="T43" s="64">
        <v>4</v>
      </c>
      <c r="U43" s="64"/>
      <c r="V43" s="64"/>
      <c r="W43" s="64"/>
      <c r="X43" s="64"/>
      <c r="Y43" s="64"/>
      <c r="Z43" s="63">
        <v>1</v>
      </c>
    </row>
    <row r="44" spans="1:26" ht="66" x14ac:dyDescent="0.2">
      <c r="A44" s="52">
        <v>43</v>
      </c>
      <c r="B44" s="52" t="s">
        <v>65</v>
      </c>
      <c r="C44" s="52" t="s">
        <v>27</v>
      </c>
      <c r="D44" s="24">
        <v>2</v>
      </c>
      <c r="E44" s="20" t="s">
        <v>28</v>
      </c>
      <c r="F44" s="20" t="s">
        <v>29</v>
      </c>
      <c r="G44" s="21">
        <f>SUM(H44:T44)</f>
        <v>6</v>
      </c>
      <c r="H44" s="64"/>
      <c r="I44" s="64"/>
      <c r="J44" s="64">
        <v>2</v>
      </c>
      <c r="K44" s="64"/>
      <c r="L44" s="64"/>
      <c r="M44" s="64">
        <v>1</v>
      </c>
      <c r="N44" s="64"/>
      <c r="O44" s="64"/>
      <c r="P44" s="64"/>
      <c r="Q44" s="64">
        <v>1</v>
      </c>
      <c r="R44" s="64"/>
      <c r="S44" s="64"/>
      <c r="T44" s="64">
        <v>2</v>
      </c>
      <c r="U44" s="64"/>
      <c r="V44" s="64"/>
      <c r="W44" s="64"/>
      <c r="X44" s="64">
        <v>45</v>
      </c>
      <c r="Y44" s="64"/>
      <c r="Z44" s="63">
        <v>1</v>
      </c>
    </row>
    <row r="45" spans="1:26" ht="66" x14ac:dyDescent="0.2">
      <c r="A45" s="52">
        <v>44</v>
      </c>
      <c r="B45" s="52" t="s">
        <v>66</v>
      </c>
      <c r="C45" s="52" t="s">
        <v>27</v>
      </c>
      <c r="D45" s="24">
        <v>2</v>
      </c>
      <c r="E45" s="20" t="s">
        <v>28</v>
      </c>
      <c r="F45" s="20" t="s">
        <v>29</v>
      </c>
      <c r="G45" s="21">
        <f>SUM(H45:T45)</f>
        <v>7</v>
      </c>
      <c r="H45" s="64"/>
      <c r="I45" s="64"/>
      <c r="J45" s="64">
        <v>4</v>
      </c>
      <c r="K45" s="64"/>
      <c r="L45" s="64"/>
      <c r="M45" s="64"/>
      <c r="N45" s="64"/>
      <c r="O45" s="64"/>
      <c r="P45" s="64"/>
      <c r="Q45" s="64"/>
      <c r="R45" s="64"/>
      <c r="S45" s="64"/>
      <c r="T45" s="64">
        <v>3</v>
      </c>
      <c r="U45" s="64"/>
      <c r="V45" s="64"/>
      <c r="W45" s="64"/>
      <c r="X45" s="64"/>
      <c r="Y45" s="64">
        <v>4158</v>
      </c>
      <c r="Z45" s="63">
        <v>1</v>
      </c>
    </row>
    <row r="46" spans="1:26" ht="66" x14ac:dyDescent="0.2">
      <c r="A46" s="52">
        <v>45</v>
      </c>
      <c r="B46" s="52" t="s">
        <v>67</v>
      </c>
      <c r="C46" s="52" t="s">
        <v>27</v>
      </c>
      <c r="D46" s="24">
        <v>2</v>
      </c>
      <c r="E46" s="20" t="s">
        <v>28</v>
      </c>
      <c r="F46" s="20" t="s">
        <v>29</v>
      </c>
      <c r="G46" s="21">
        <f>SUM(H46:T46)</f>
        <v>5</v>
      </c>
      <c r="H46" s="64"/>
      <c r="I46" s="64"/>
      <c r="J46" s="64">
        <v>1</v>
      </c>
      <c r="K46" s="64"/>
      <c r="L46" s="64"/>
      <c r="M46" s="64"/>
      <c r="N46" s="64"/>
      <c r="O46" s="64"/>
      <c r="P46" s="64"/>
      <c r="Q46" s="64"/>
      <c r="R46" s="64"/>
      <c r="S46" s="64"/>
      <c r="T46" s="64">
        <v>4</v>
      </c>
      <c r="U46" s="64"/>
      <c r="V46" s="64"/>
      <c r="W46" s="64"/>
      <c r="X46" s="64"/>
      <c r="Y46" s="64"/>
      <c r="Z46" s="63">
        <v>1</v>
      </c>
    </row>
    <row r="47" spans="1:26" x14ac:dyDescent="0.2">
      <c r="A47" s="52">
        <v>46</v>
      </c>
      <c r="B47" s="52" t="s">
        <v>107</v>
      </c>
      <c r="C47" s="52" t="s">
        <v>33</v>
      </c>
      <c r="D47" s="24"/>
      <c r="E47" s="20"/>
      <c r="F47" s="20"/>
      <c r="G47" s="21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>
        <v>1</v>
      </c>
      <c r="U47" s="64"/>
      <c r="V47" s="64"/>
      <c r="W47" s="64"/>
      <c r="X47" s="64"/>
      <c r="Y47" s="64">
        <v>700</v>
      </c>
      <c r="Z47" s="63"/>
    </row>
    <row r="48" spans="1:26" ht="66" x14ac:dyDescent="0.2">
      <c r="A48" s="52">
        <v>47</v>
      </c>
      <c r="B48" s="52" t="s">
        <v>68</v>
      </c>
      <c r="C48" s="52" t="s">
        <v>33</v>
      </c>
      <c r="D48" s="24">
        <v>2</v>
      </c>
      <c r="E48" s="20" t="s">
        <v>28</v>
      </c>
      <c r="F48" s="20" t="s">
        <v>29</v>
      </c>
      <c r="G48" s="21">
        <f>SUM(H48:T48)</f>
        <v>2</v>
      </c>
      <c r="H48" s="64"/>
      <c r="I48" s="64"/>
      <c r="J48" s="64">
        <v>1</v>
      </c>
      <c r="K48" s="64"/>
      <c r="L48" s="64"/>
      <c r="M48" s="64"/>
      <c r="N48" s="64"/>
      <c r="O48" s="64"/>
      <c r="P48" s="64"/>
      <c r="Q48" s="64"/>
      <c r="R48" s="64"/>
      <c r="S48" s="64"/>
      <c r="T48" s="64">
        <v>1</v>
      </c>
      <c r="U48" s="64"/>
      <c r="V48" s="64"/>
      <c r="W48" s="64"/>
      <c r="X48" s="64"/>
      <c r="Y48" s="64">
        <v>10163</v>
      </c>
      <c r="Z48" s="63">
        <v>1</v>
      </c>
    </row>
    <row r="49" spans="1:26" ht="66" x14ac:dyDescent="0.2">
      <c r="A49" s="52">
        <v>48</v>
      </c>
      <c r="B49" s="52" t="s">
        <v>106</v>
      </c>
      <c r="C49" s="52" t="s">
        <v>33</v>
      </c>
      <c r="D49" s="24">
        <v>2</v>
      </c>
      <c r="E49" s="20" t="s">
        <v>28</v>
      </c>
      <c r="F49" s="20" t="s">
        <v>29</v>
      </c>
      <c r="G49" s="21">
        <f>SUM(H49:T49)</f>
        <v>3</v>
      </c>
      <c r="H49" s="64"/>
      <c r="I49" s="64"/>
      <c r="J49" s="64">
        <v>1</v>
      </c>
      <c r="K49" s="64">
        <v>1</v>
      </c>
      <c r="L49" s="64"/>
      <c r="M49" s="64"/>
      <c r="N49" s="64"/>
      <c r="O49" s="64"/>
      <c r="P49" s="64"/>
      <c r="Q49" s="64"/>
      <c r="R49" s="64"/>
      <c r="S49" s="64"/>
      <c r="T49" s="64">
        <v>1</v>
      </c>
      <c r="U49" s="64">
        <v>900</v>
      </c>
      <c r="V49" s="64"/>
      <c r="W49" s="64"/>
      <c r="X49" s="64"/>
      <c r="Y49" s="64">
        <v>2212</v>
      </c>
      <c r="Z49" s="63">
        <v>1</v>
      </c>
    </row>
    <row r="50" spans="1:26" x14ac:dyDescent="0.2">
      <c r="A50" s="52">
        <v>49</v>
      </c>
      <c r="B50" s="52" t="s">
        <v>105</v>
      </c>
      <c r="C50" s="52" t="s">
        <v>33</v>
      </c>
      <c r="D50" s="24"/>
      <c r="E50" s="20"/>
      <c r="F50" s="20"/>
      <c r="G50" s="21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>
        <v>1</v>
      </c>
      <c r="U50" s="64"/>
      <c r="V50" s="64"/>
      <c r="W50" s="64"/>
      <c r="X50" s="64"/>
      <c r="Y50" s="64">
        <v>559</v>
      </c>
      <c r="Z50" s="63"/>
    </row>
    <row r="51" spans="1:26" ht="66" x14ac:dyDescent="0.2">
      <c r="A51" s="52">
        <v>50</v>
      </c>
      <c r="B51" s="52" t="s">
        <v>69</v>
      </c>
      <c r="C51" s="52" t="s">
        <v>27</v>
      </c>
      <c r="D51" s="24">
        <v>2</v>
      </c>
      <c r="E51" s="20" t="s">
        <v>28</v>
      </c>
      <c r="F51" s="20" t="s">
        <v>29</v>
      </c>
      <c r="G51" s="21">
        <f>SUM(H51:T51)</f>
        <v>9</v>
      </c>
      <c r="H51" s="64">
        <v>1</v>
      </c>
      <c r="I51" s="64"/>
      <c r="J51" s="64">
        <v>3</v>
      </c>
      <c r="K51" s="64"/>
      <c r="L51" s="64"/>
      <c r="M51" s="64">
        <v>2</v>
      </c>
      <c r="N51" s="64"/>
      <c r="O51" s="64"/>
      <c r="P51" s="64"/>
      <c r="Q51" s="64"/>
      <c r="R51" s="64"/>
      <c r="S51" s="64"/>
      <c r="T51" s="64">
        <v>3</v>
      </c>
      <c r="U51" s="64"/>
      <c r="V51" s="64"/>
      <c r="W51" s="64"/>
      <c r="X51" s="64">
        <v>260</v>
      </c>
      <c r="Y51" s="64"/>
      <c r="Z51" s="63">
        <v>1</v>
      </c>
    </row>
    <row r="52" spans="1:26" ht="66" x14ac:dyDescent="0.2">
      <c r="A52" s="52">
        <v>51</v>
      </c>
      <c r="B52" s="52" t="s">
        <v>70</v>
      </c>
      <c r="C52" s="52" t="s">
        <v>33</v>
      </c>
      <c r="D52" s="24">
        <v>2</v>
      </c>
      <c r="E52" s="20" t="s">
        <v>28</v>
      </c>
      <c r="F52" s="20" t="s">
        <v>29</v>
      </c>
      <c r="G52" s="21">
        <f>SUM(H52:T52)</f>
        <v>7</v>
      </c>
      <c r="H52" s="64"/>
      <c r="I52" s="64"/>
      <c r="J52" s="64">
        <v>5</v>
      </c>
      <c r="K52" s="64"/>
      <c r="L52" s="64"/>
      <c r="M52" s="64"/>
      <c r="N52" s="64"/>
      <c r="O52" s="64"/>
      <c r="P52" s="64"/>
      <c r="Q52" s="64"/>
      <c r="R52" s="64"/>
      <c r="S52" s="64"/>
      <c r="T52" s="64">
        <v>2</v>
      </c>
      <c r="U52" s="64"/>
      <c r="V52" s="64"/>
      <c r="W52" s="64"/>
      <c r="X52" s="64"/>
      <c r="Y52" s="64">
        <v>5908</v>
      </c>
      <c r="Z52" s="63">
        <v>5.4</v>
      </c>
    </row>
    <row r="53" spans="1:26" ht="66" x14ac:dyDescent="0.2">
      <c r="A53" s="52">
        <v>52</v>
      </c>
      <c r="B53" s="52" t="s">
        <v>104</v>
      </c>
      <c r="C53" s="52" t="s">
        <v>33</v>
      </c>
      <c r="D53" s="24">
        <v>6</v>
      </c>
      <c r="E53" s="20" t="s">
        <v>28</v>
      </c>
      <c r="F53" s="20" t="s">
        <v>29</v>
      </c>
      <c r="G53" s="21">
        <f>SUM(H53:T53)</f>
        <v>4</v>
      </c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>
        <v>1</v>
      </c>
      <c r="S53" s="64">
        <v>1</v>
      </c>
      <c r="T53" s="64">
        <v>2</v>
      </c>
      <c r="U53" s="64"/>
      <c r="V53" s="64"/>
      <c r="W53" s="64"/>
      <c r="X53" s="64"/>
      <c r="Y53" s="64">
        <v>2575</v>
      </c>
      <c r="Z53" s="63"/>
    </row>
    <row r="54" spans="1:26" x14ac:dyDescent="0.2">
      <c r="A54" s="52">
        <v>53</v>
      </c>
      <c r="B54" s="52" t="s">
        <v>92</v>
      </c>
      <c r="C54" s="52" t="s">
        <v>33</v>
      </c>
      <c r="D54" s="24"/>
      <c r="E54" s="20"/>
      <c r="F54" s="20"/>
      <c r="G54" s="21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>
        <v>1</v>
      </c>
      <c r="U54" s="64"/>
      <c r="V54" s="64"/>
      <c r="W54" s="64"/>
      <c r="X54" s="64"/>
      <c r="Y54" s="64">
        <v>798</v>
      </c>
      <c r="Z54" s="63"/>
    </row>
    <row r="55" spans="1:26" ht="66" x14ac:dyDescent="0.2">
      <c r="A55" s="52">
        <v>54</v>
      </c>
      <c r="B55" s="52" t="s">
        <v>71</v>
      </c>
      <c r="C55" s="52" t="s">
        <v>33</v>
      </c>
      <c r="D55" s="24">
        <v>2</v>
      </c>
      <c r="E55" s="20" t="s">
        <v>28</v>
      </c>
      <c r="F55" s="20" t="s">
        <v>29</v>
      </c>
      <c r="G55" s="21">
        <f>SUM(H55:T55)</f>
        <v>4</v>
      </c>
      <c r="H55" s="64"/>
      <c r="I55" s="64"/>
      <c r="J55" s="64">
        <v>1</v>
      </c>
      <c r="K55" s="64"/>
      <c r="L55" s="64"/>
      <c r="M55" s="64"/>
      <c r="N55" s="64"/>
      <c r="O55" s="64"/>
      <c r="P55" s="64"/>
      <c r="Q55" s="64"/>
      <c r="R55" s="64"/>
      <c r="S55" s="64"/>
      <c r="T55" s="64">
        <v>3</v>
      </c>
      <c r="U55" s="64"/>
      <c r="V55" s="64"/>
      <c r="W55" s="64"/>
      <c r="X55" s="64"/>
      <c r="Y55" s="64">
        <v>8460</v>
      </c>
      <c r="Z55" s="63">
        <v>1</v>
      </c>
    </row>
    <row r="56" spans="1:26" ht="66" x14ac:dyDescent="0.2">
      <c r="A56" s="52">
        <v>55</v>
      </c>
      <c r="B56" s="52" t="s">
        <v>72</v>
      </c>
      <c r="C56" s="52" t="s">
        <v>27</v>
      </c>
      <c r="D56" s="24">
        <v>2</v>
      </c>
      <c r="E56" s="20" t="s">
        <v>28</v>
      </c>
      <c r="F56" s="20" t="s">
        <v>29</v>
      </c>
      <c r="G56" s="21">
        <f>SUM(H56:T56)</f>
        <v>7</v>
      </c>
      <c r="H56" s="64"/>
      <c r="I56" s="64"/>
      <c r="J56" s="64">
        <v>3</v>
      </c>
      <c r="K56" s="64"/>
      <c r="L56" s="64"/>
      <c r="M56" s="64"/>
      <c r="N56" s="64"/>
      <c r="O56" s="64"/>
      <c r="P56" s="64"/>
      <c r="Q56" s="64"/>
      <c r="R56" s="64"/>
      <c r="S56" s="64"/>
      <c r="T56" s="64">
        <v>4</v>
      </c>
      <c r="U56" s="64"/>
      <c r="V56" s="64"/>
      <c r="W56" s="64"/>
      <c r="X56" s="64"/>
      <c r="Y56" s="64">
        <v>3796</v>
      </c>
      <c r="Z56" s="63">
        <v>1</v>
      </c>
    </row>
    <row r="57" spans="1:26" ht="66" x14ac:dyDescent="0.2">
      <c r="A57" s="52">
        <v>56</v>
      </c>
      <c r="B57" s="52" t="s">
        <v>73</v>
      </c>
      <c r="C57" s="52" t="s">
        <v>27</v>
      </c>
      <c r="D57" s="24">
        <v>2</v>
      </c>
      <c r="E57" s="20" t="s">
        <v>28</v>
      </c>
      <c r="F57" s="20" t="s">
        <v>29</v>
      </c>
      <c r="G57" s="21">
        <f>SUM(H57:T57)</f>
        <v>10</v>
      </c>
      <c r="H57" s="64"/>
      <c r="I57" s="64"/>
      <c r="J57" s="64">
        <v>5</v>
      </c>
      <c r="K57" s="64"/>
      <c r="L57" s="64"/>
      <c r="M57" s="64"/>
      <c r="N57" s="64"/>
      <c r="O57" s="64"/>
      <c r="P57" s="64"/>
      <c r="Q57" s="64"/>
      <c r="R57" s="64"/>
      <c r="S57" s="64"/>
      <c r="T57" s="64">
        <v>5</v>
      </c>
      <c r="U57" s="64"/>
      <c r="V57" s="64"/>
      <c r="W57" s="64"/>
      <c r="X57" s="64"/>
      <c r="Y57" s="64"/>
      <c r="Z57" s="63">
        <v>1</v>
      </c>
    </row>
    <row r="58" spans="1:26" x14ac:dyDescent="0.2">
      <c r="A58" s="52">
        <v>57</v>
      </c>
      <c r="B58" s="52" t="s">
        <v>103</v>
      </c>
      <c r="C58" s="52" t="s">
        <v>33</v>
      </c>
      <c r="D58" s="24"/>
      <c r="E58" s="20"/>
      <c r="F58" s="20"/>
      <c r="G58" s="21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>
        <v>1</v>
      </c>
      <c r="U58" s="64"/>
      <c r="V58" s="64"/>
      <c r="W58" s="64"/>
      <c r="X58" s="64"/>
      <c r="Y58" s="64">
        <v>808</v>
      </c>
      <c r="Z58" s="63"/>
    </row>
    <row r="59" spans="1:26" ht="66" x14ac:dyDescent="0.2">
      <c r="A59" s="52">
        <v>58</v>
      </c>
      <c r="B59" s="52" t="s">
        <v>74</v>
      </c>
      <c r="C59" s="52" t="s">
        <v>27</v>
      </c>
      <c r="D59" s="24">
        <v>1</v>
      </c>
      <c r="E59" s="20" t="s">
        <v>28</v>
      </c>
      <c r="F59" s="20" t="s">
        <v>29</v>
      </c>
      <c r="G59" s="21">
        <f>SUM(H59:T59)</f>
        <v>7</v>
      </c>
      <c r="H59" s="64"/>
      <c r="I59" s="64"/>
      <c r="J59" s="64">
        <v>3</v>
      </c>
      <c r="K59" s="64"/>
      <c r="L59" s="64"/>
      <c r="M59" s="64"/>
      <c r="N59" s="64"/>
      <c r="O59" s="64"/>
      <c r="P59" s="64"/>
      <c r="Q59" s="64"/>
      <c r="R59" s="64"/>
      <c r="S59" s="64"/>
      <c r="T59" s="64">
        <v>4</v>
      </c>
      <c r="U59" s="64"/>
      <c r="V59" s="64"/>
      <c r="W59" s="64"/>
      <c r="X59" s="64"/>
      <c r="Y59" s="64">
        <v>7480</v>
      </c>
      <c r="Z59" s="63">
        <v>1</v>
      </c>
    </row>
    <row r="60" spans="1:26" ht="66" x14ac:dyDescent="0.2">
      <c r="A60" s="52">
        <v>59</v>
      </c>
      <c r="B60" s="52" t="s">
        <v>75</v>
      </c>
      <c r="C60" s="52" t="s">
        <v>27</v>
      </c>
      <c r="D60" s="24">
        <v>1</v>
      </c>
      <c r="E60" s="20" t="s">
        <v>28</v>
      </c>
      <c r="F60" s="20" t="s">
        <v>29</v>
      </c>
      <c r="G60" s="21">
        <f>SUM(H60:T60)</f>
        <v>6</v>
      </c>
      <c r="H60" s="64"/>
      <c r="I60" s="64"/>
      <c r="J60" s="64">
        <v>1</v>
      </c>
      <c r="K60" s="64"/>
      <c r="L60" s="64"/>
      <c r="M60" s="64"/>
      <c r="N60" s="64"/>
      <c r="O60" s="64"/>
      <c r="P60" s="64"/>
      <c r="Q60" s="64"/>
      <c r="R60" s="64"/>
      <c r="S60" s="64">
        <v>1</v>
      </c>
      <c r="T60" s="64">
        <v>4</v>
      </c>
      <c r="U60" s="64"/>
      <c r="V60" s="64"/>
      <c r="W60" s="64"/>
      <c r="X60" s="64"/>
      <c r="Y60" s="64"/>
      <c r="Z60" s="63">
        <v>1</v>
      </c>
    </row>
    <row r="61" spans="1:26" ht="66" x14ac:dyDescent="0.2">
      <c r="A61" s="52">
        <v>60</v>
      </c>
      <c r="B61" s="52" t="s">
        <v>76</v>
      </c>
      <c r="C61" s="52" t="s">
        <v>27</v>
      </c>
      <c r="D61" s="24">
        <v>1</v>
      </c>
      <c r="E61" s="20" t="s">
        <v>28</v>
      </c>
      <c r="F61" s="20" t="s">
        <v>29</v>
      </c>
      <c r="G61" s="21">
        <f>SUM(H61:T61)</f>
        <v>7</v>
      </c>
      <c r="H61" s="64"/>
      <c r="I61" s="64"/>
      <c r="J61" s="64">
        <v>4</v>
      </c>
      <c r="K61" s="64"/>
      <c r="L61" s="64"/>
      <c r="M61" s="64"/>
      <c r="N61" s="64"/>
      <c r="O61" s="64"/>
      <c r="P61" s="64"/>
      <c r="Q61" s="64"/>
      <c r="R61" s="64"/>
      <c r="S61" s="64"/>
      <c r="T61" s="64">
        <v>3</v>
      </c>
      <c r="U61" s="64"/>
      <c r="V61" s="64"/>
      <c r="W61" s="64"/>
      <c r="X61" s="64"/>
      <c r="Y61" s="64"/>
      <c r="Z61" s="63">
        <v>0.6</v>
      </c>
    </row>
    <row r="62" spans="1:26" ht="66" x14ac:dyDescent="0.2">
      <c r="A62" s="52">
        <v>61</v>
      </c>
      <c r="B62" s="52" t="s">
        <v>77</v>
      </c>
      <c r="C62" s="52" t="s">
        <v>27</v>
      </c>
      <c r="D62" s="24">
        <v>1</v>
      </c>
      <c r="E62" s="20" t="s">
        <v>28</v>
      </c>
      <c r="F62" s="20" t="s">
        <v>29</v>
      </c>
      <c r="G62" s="21">
        <f>SUM(H62:T62)</f>
        <v>11</v>
      </c>
      <c r="H62" s="64">
        <v>1</v>
      </c>
      <c r="I62" s="64"/>
      <c r="J62" s="64">
        <v>6</v>
      </c>
      <c r="K62" s="64"/>
      <c r="L62" s="64"/>
      <c r="M62" s="64"/>
      <c r="N62" s="64"/>
      <c r="O62" s="64"/>
      <c r="P62" s="64"/>
      <c r="Q62" s="64"/>
      <c r="R62" s="64"/>
      <c r="S62" s="64"/>
      <c r="T62" s="64">
        <v>4</v>
      </c>
      <c r="U62" s="64"/>
      <c r="V62" s="64"/>
      <c r="W62" s="64"/>
      <c r="X62" s="64"/>
      <c r="Y62" s="64"/>
      <c r="Z62" s="63">
        <v>1</v>
      </c>
    </row>
    <row r="63" spans="1:26" ht="66" x14ac:dyDescent="0.2">
      <c r="A63" s="52">
        <v>62</v>
      </c>
      <c r="B63" s="52" t="s">
        <v>78</v>
      </c>
      <c r="C63" s="52" t="s">
        <v>33</v>
      </c>
      <c r="D63" s="24">
        <v>4</v>
      </c>
      <c r="E63" s="20" t="s">
        <v>28</v>
      </c>
      <c r="F63" s="20" t="s">
        <v>29</v>
      </c>
      <c r="G63" s="21">
        <f>SUM(H63:T63)</f>
        <v>4</v>
      </c>
      <c r="H63" s="64"/>
      <c r="I63" s="64"/>
      <c r="J63" s="64">
        <v>1</v>
      </c>
      <c r="K63" s="64"/>
      <c r="L63" s="64"/>
      <c r="M63" s="64"/>
      <c r="N63" s="64"/>
      <c r="O63" s="64"/>
      <c r="P63" s="64"/>
      <c r="Q63" s="64">
        <v>1</v>
      </c>
      <c r="R63" s="64"/>
      <c r="S63" s="64"/>
      <c r="T63" s="64">
        <v>2</v>
      </c>
      <c r="U63" s="64"/>
      <c r="V63" s="64"/>
      <c r="W63" s="64"/>
      <c r="X63" s="64"/>
      <c r="Y63" s="17">
        <v>5797</v>
      </c>
      <c r="Z63" s="63">
        <v>1</v>
      </c>
    </row>
    <row r="64" spans="1:26" x14ac:dyDescent="0.2">
      <c r="A64" s="52">
        <v>63</v>
      </c>
      <c r="B64" s="52" t="s">
        <v>94</v>
      </c>
      <c r="C64" s="52" t="s">
        <v>33</v>
      </c>
      <c r="D64" s="24"/>
      <c r="E64" s="20"/>
      <c r="F64" s="20"/>
      <c r="G64" s="21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>
        <v>1</v>
      </c>
      <c r="U64" s="64"/>
      <c r="V64" s="64"/>
      <c r="W64" s="64"/>
      <c r="X64" s="64"/>
      <c r="Y64" s="17">
        <v>810</v>
      </c>
      <c r="Z64" s="63"/>
    </row>
    <row r="65" spans="1:26" ht="66" x14ac:dyDescent="0.2">
      <c r="A65" s="52">
        <v>64</v>
      </c>
      <c r="B65" s="52" t="s">
        <v>79</v>
      </c>
      <c r="C65" s="52" t="s">
        <v>27</v>
      </c>
      <c r="D65" s="24">
        <v>1</v>
      </c>
      <c r="E65" s="20" t="s">
        <v>28</v>
      </c>
      <c r="F65" s="20" t="s">
        <v>29</v>
      </c>
      <c r="G65" s="21">
        <f>SUM(H65:T65)</f>
        <v>8</v>
      </c>
      <c r="H65" s="64">
        <v>1</v>
      </c>
      <c r="I65" s="64"/>
      <c r="J65" s="64">
        <v>4</v>
      </c>
      <c r="K65" s="64"/>
      <c r="L65" s="64"/>
      <c r="M65" s="64"/>
      <c r="N65" s="64"/>
      <c r="O65" s="64"/>
      <c r="P65" s="64"/>
      <c r="Q65" s="64"/>
      <c r="R65" s="64"/>
      <c r="S65" s="64"/>
      <c r="T65" s="64">
        <v>3</v>
      </c>
      <c r="U65" s="64"/>
      <c r="V65" s="64"/>
      <c r="W65" s="64"/>
      <c r="X65" s="64"/>
      <c r="Y65" s="64"/>
      <c r="Z65" s="63">
        <v>1</v>
      </c>
    </row>
    <row r="66" spans="1:26" ht="66" x14ac:dyDescent="0.2">
      <c r="A66" s="52">
        <v>65</v>
      </c>
      <c r="B66" s="52" t="s">
        <v>80</v>
      </c>
      <c r="C66" s="52" t="s">
        <v>33</v>
      </c>
      <c r="D66" s="24">
        <v>1</v>
      </c>
      <c r="E66" s="20" t="s">
        <v>28</v>
      </c>
      <c r="F66" s="20" t="s">
        <v>29</v>
      </c>
      <c r="G66" s="21">
        <f>SUM(H66:T66)</f>
        <v>3</v>
      </c>
      <c r="H66" s="64"/>
      <c r="I66" s="64"/>
      <c r="J66" s="64">
        <v>2</v>
      </c>
      <c r="K66" s="64"/>
      <c r="L66" s="64"/>
      <c r="M66" s="64"/>
      <c r="N66" s="64"/>
      <c r="O66" s="64"/>
      <c r="P66" s="64"/>
      <c r="Q66" s="64"/>
      <c r="R66" s="64"/>
      <c r="S66" s="64"/>
      <c r="T66" s="64">
        <v>1</v>
      </c>
      <c r="U66" s="64"/>
      <c r="V66" s="64"/>
      <c r="W66" s="64"/>
      <c r="X66" s="64"/>
      <c r="Y66" s="64">
        <v>620</v>
      </c>
      <c r="Z66" s="63">
        <v>1</v>
      </c>
    </row>
    <row r="67" spans="1:26" x14ac:dyDescent="0.2">
      <c r="A67" s="52">
        <v>66</v>
      </c>
      <c r="B67" s="52" t="s">
        <v>95</v>
      </c>
      <c r="C67" s="52" t="s">
        <v>33</v>
      </c>
      <c r="D67" s="24"/>
      <c r="E67" s="20"/>
      <c r="F67" s="20"/>
      <c r="G67" s="21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>
        <v>1</v>
      </c>
      <c r="U67" s="64"/>
      <c r="V67" s="64"/>
      <c r="W67" s="64"/>
      <c r="X67" s="64"/>
      <c r="Y67" s="64">
        <v>1700</v>
      </c>
      <c r="Z67" s="63"/>
    </row>
    <row r="68" spans="1:26" ht="66" x14ac:dyDescent="0.2">
      <c r="A68" s="52">
        <v>67</v>
      </c>
      <c r="B68" s="52" t="s">
        <v>81</v>
      </c>
      <c r="C68" s="52" t="s">
        <v>33</v>
      </c>
      <c r="D68" s="24">
        <v>3</v>
      </c>
      <c r="E68" s="20" t="s">
        <v>28</v>
      </c>
      <c r="F68" s="20" t="s">
        <v>29</v>
      </c>
      <c r="G68" s="21">
        <f>SUM(H68:T68)</f>
        <v>8</v>
      </c>
      <c r="H68" s="64">
        <v>4</v>
      </c>
      <c r="I68" s="64"/>
      <c r="J68" s="64">
        <v>4</v>
      </c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3">
        <v>1</v>
      </c>
    </row>
    <row r="69" spans="1:26" s="59" customFormat="1" x14ac:dyDescent="0.2">
      <c r="A69" s="62"/>
      <c r="B69" s="62" t="s">
        <v>102</v>
      </c>
      <c r="C69" s="62"/>
      <c r="D69" s="61">
        <f>SUM(D2:D68)</f>
        <v>124</v>
      </c>
      <c r="E69" s="61">
        <f>SUM(E2:E68)</f>
        <v>0</v>
      </c>
      <c r="F69" s="61">
        <f>SUM(F2:F68)</f>
        <v>0</v>
      </c>
      <c r="G69" s="61">
        <f>SUM(G2:G68)</f>
        <v>365</v>
      </c>
      <c r="H69" s="61">
        <f>SUM(H2:H68)</f>
        <v>44</v>
      </c>
      <c r="I69" s="61">
        <f>SUM(I2:I68)</f>
        <v>14</v>
      </c>
      <c r="J69" s="61">
        <f>SUM(J2:J68)</f>
        <v>165</v>
      </c>
      <c r="K69" s="61">
        <f>SUM(K2:K68)</f>
        <v>19</v>
      </c>
      <c r="L69" s="61">
        <f>SUM(L2:L68)</f>
        <v>1</v>
      </c>
      <c r="M69" s="61">
        <f>SUM(M2:M68)</f>
        <v>32</v>
      </c>
      <c r="N69" s="61">
        <f>SUM(N2:N68)</f>
        <v>11</v>
      </c>
      <c r="O69" s="61">
        <f>SUM(O2:O68)</f>
        <v>4</v>
      </c>
      <c r="P69" s="61">
        <f>SUM(P2:P68)</f>
        <v>6</v>
      </c>
      <c r="Q69" s="61">
        <f>SUM(Q2:Q68)</f>
        <v>9</v>
      </c>
      <c r="R69" s="61">
        <f>SUM(R2:R68)</f>
        <v>7</v>
      </c>
      <c r="S69" s="61">
        <f>SUM(S2:S68)</f>
        <v>22</v>
      </c>
      <c r="T69" s="61">
        <f>SUM(T2:T68)</f>
        <v>134</v>
      </c>
      <c r="U69" s="61">
        <f>SUM(U2:U68)</f>
        <v>10220</v>
      </c>
      <c r="V69" s="61">
        <f>SUM(V2:V68)</f>
        <v>1064</v>
      </c>
      <c r="W69" s="61">
        <f>SUM(W2:W68)</f>
        <v>1230</v>
      </c>
      <c r="X69" s="61">
        <f>SUM(X2:X68)</f>
        <v>1872</v>
      </c>
      <c r="Y69" s="61">
        <f>SUM(Y2:Y68)</f>
        <v>119649.8</v>
      </c>
      <c r="Z69" s="60">
        <f>SUM(Z2:Z68)</f>
        <v>67.59</v>
      </c>
    </row>
    <row r="70" spans="1:26" ht="38.25" x14ac:dyDescent="0.2">
      <c r="A70" s="52">
        <v>18</v>
      </c>
      <c r="B70" s="13" t="s">
        <v>101</v>
      </c>
      <c r="C70" s="52"/>
      <c r="D70" s="19">
        <v>150</v>
      </c>
      <c r="E70" s="52"/>
      <c r="F70" s="52"/>
      <c r="G70" s="57">
        <f>68*24</f>
        <v>1632</v>
      </c>
      <c r="H70" s="58">
        <f>35853/8</f>
        <v>4481.625</v>
      </c>
      <c r="I70" s="57">
        <f>68*24</f>
        <v>1632</v>
      </c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1"/>
    </row>
    <row r="71" spans="1:26" s="53" customFormat="1" x14ac:dyDescent="0.2">
      <c r="A71" s="37">
        <f>+A70+A68</f>
        <v>85</v>
      </c>
      <c r="B71" s="37" t="s">
        <v>100</v>
      </c>
      <c r="C71" s="37"/>
      <c r="D71" s="56">
        <f>+D70+D69</f>
        <v>274</v>
      </c>
      <c r="E71" s="55">
        <f>+E70+E69</f>
        <v>0</v>
      </c>
      <c r="F71" s="55">
        <f>+F70+F69</f>
        <v>0</v>
      </c>
      <c r="G71" s="55">
        <f>+G70+G69</f>
        <v>1997</v>
      </c>
      <c r="H71" s="55">
        <f>+H70+H69</f>
        <v>4525.625</v>
      </c>
      <c r="I71" s="55">
        <f>+I70+I69</f>
        <v>1646</v>
      </c>
      <c r="J71" s="55">
        <f>+J70+J69</f>
        <v>165</v>
      </c>
      <c r="K71" s="55">
        <f>+K70+K69</f>
        <v>19</v>
      </c>
      <c r="L71" s="55">
        <f>+L70+L69</f>
        <v>1</v>
      </c>
      <c r="M71" s="55">
        <f>+M70+M69</f>
        <v>32</v>
      </c>
      <c r="N71" s="55">
        <f>+N70+N69</f>
        <v>11</v>
      </c>
      <c r="O71" s="55">
        <f>+O70+O69</f>
        <v>4</v>
      </c>
      <c r="P71" s="55">
        <f>+P70+P69</f>
        <v>6</v>
      </c>
      <c r="Q71" s="55">
        <f>+Q70+Q69</f>
        <v>9</v>
      </c>
      <c r="R71" s="55">
        <f>+R70+R69</f>
        <v>7</v>
      </c>
      <c r="S71" s="55">
        <f>+S70+S69</f>
        <v>22</v>
      </c>
      <c r="T71" s="55">
        <f>+T70+T69</f>
        <v>134</v>
      </c>
      <c r="U71" s="55">
        <f>+U70+U69</f>
        <v>10220</v>
      </c>
      <c r="V71" s="55">
        <f>+V70+V69</f>
        <v>1064</v>
      </c>
      <c r="W71" s="55">
        <f>+W70+W69</f>
        <v>1230</v>
      </c>
      <c r="X71" s="55">
        <f>+X70+X69</f>
        <v>1872</v>
      </c>
      <c r="Y71" s="55">
        <f>+Y70+Y69</f>
        <v>119649.8</v>
      </c>
      <c r="Z71" s="54">
        <f>+Z70+Z69</f>
        <v>67.59</v>
      </c>
    </row>
    <row r="72" spans="1:26" x14ac:dyDescent="0.2">
      <c r="A72" s="52"/>
      <c r="B72" s="52"/>
      <c r="C72" s="52"/>
      <c r="D72" s="19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1">
        <v>67.59</v>
      </c>
    </row>
    <row r="73" spans="1:26" x14ac:dyDescent="0.2">
      <c r="A73" s="52"/>
      <c r="B73" s="52"/>
      <c r="C73" s="52"/>
      <c r="D73" s="19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1"/>
    </row>
    <row r="76" spans="1:26" x14ac:dyDescent="0.2">
      <c r="P76" s="50"/>
    </row>
  </sheetData>
  <autoFilter ref="A1:Z72" xr:uid="{E539B729-79AB-4D54-ABAA-50D3226BD5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</vt:lpstr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ASISTENTE DE DIRECCOIN DE UNIDADES</dc:creator>
  <cp:lastModifiedBy>UNIDAD DE TRANSPARENCIA AUXILIAR</cp:lastModifiedBy>
  <dcterms:created xsi:type="dcterms:W3CDTF">2026-02-06T01:28:21Z</dcterms:created>
  <dcterms:modified xsi:type="dcterms:W3CDTF">2026-03-11T19:45:58Z</dcterms:modified>
</cp:coreProperties>
</file>