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er_2\OneDrive\Escritorio\2027-2024 DUCD\INDICADORES\2026\2026 mayo\"/>
    </mc:Choice>
  </mc:AlternateContent>
  <xr:revisionPtr revIDLastSave="0" documentId="8_{DFF669C6-F97A-4DEF-91B9-F102CCE418E7}" xr6:coauthVersionLast="47" xr6:coauthVersionMax="47" xr10:uidLastSave="{00000000-0000-0000-0000-000000000000}"/>
  <bookViews>
    <workbookView xWindow="2145" yWindow="645" windowWidth="24075" windowHeight="14775" xr2:uid="{FE46F9A8-3195-4E0A-8F2A-81E6B46EA417}"/>
  </bookViews>
  <sheets>
    <sheet name="transparencia" sheetId="1" r:id="rId1"/>
  </sheets>
  <definedNames>
    <definedName name="_xlnm._FilterDatabase" localSheetId="0" hidden="1">transparencia!$A$2:$Z$85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0" i="1" l="1"/>
  <c r="D80" i="1"/>
  <c r="A80" i="1"/>
  <c r="I79" i="1"/>
  <c r="G79" i="1"/>
  <c r="Z78" i="1"/>
  <c r="AB83" i="1" s="1"/>
  <c r="AC83" i="1" s="1"/>
  <c r="Y78" i="1"/>
  <c r="Y80" i="1" s="1"/>
  <c r="X78" i="1"/>
  <c r="X80" i="1" s="1"/>
  <c r="W78" i="1"/>
  <c r="W80" i="1" s="1"/>
  <c r="V78" i="1"/>
  <c r="V80" i="1" s="1"/>
  <c r="U78" i="1"/>
  <c r="U80" i="1" s="1"/>
  <c r="T78" i="1"/>
  <c r="T80" i="1" s="1"/>
  <c r="S78" i="1"/>
  <c r="S80" i="1" s="1"/>
  <c r="R78" i="1"/>
  <c r="R80" i="1" s="1"/>
  <c r="Q78" i="1"/>
  <c r="Q80" i="1" s="1"/>
  <c r="P78" i="1"/>
  <c r="P80" i="1" s="1"/>
  <c r="O78" i="1"/>
  <c r="O80" i="1" s="1"/>
  <c r="N78" i="1"/>
  <c r="N80" i="1" s="1"/>
  <c r="M78" i="1"/>
  <c r="M80" i="1" s="1"/>
  <c r="L78" i="1"/>
  <c r="L80" i="1" s="1"/>
  <c r="K78" i="1"/>
  <c r="K80" i="1" s="1"/>
  <c r="J78" i="1"/>
  <c r="J80" i="1" s="1"/>
  <c r="I78" i="1"/>
  <c r="I80" i="1" s="1"/>
  <c r="I81" i="1" s="1"/>
  <c r="H78" i="1"/>
  <c r="F78" i="1"/>
  <c r="E78" i="1"/>
  <c r="D78" i="1"/>
  <c r="G77" i="1"/>
  <c r="G76" i="1"/>
  <c r="G73" i="1"/>
  <c r="G72" i="1"/>
  <c r="G71" i="1"/>
  <c r="G70" i="1"/>
  <c r="G69" i="1"/>
  <c r="G68" i="1"/>
  <c r="G66" i="1"/>
  <c r="G65" i="1"/>
  <c r="G62" i="1"/>
  <c r="G61" i="1"/>
  <c r="G60" i="1"/>
  <c r="G56" i="1"/>
  <c r="G55" i="1"/>
  <c r="G54" i="1"/>
  <c r="G53" i="1"/>
  <c r="G52" i="1"/>
  <c r="G49" i="1"/>
  <c r="G48" i="1"/>
  <c r="G47" i="1"/>
  <c r="G46" i="1"/>
  <c r="G45" i="1"/>
  <c r="G44" i="1"/>
  <c r="G43" i="1"/>
  <c r="G42" i="1"/>
  <c r="G41" i="1"/>
  <c r="G40" i="1"/>
  <c r="G39" i="1"/>
  <c r="G38" i="1"/>
  <c r="G34" i="1"/>
  <c r="G33" i="1"/>
  <c r="G32" i="1"/>
  <c r="G31" i="1"/>
  <c r="G30" i="1"/>
  <c r="G25" i="1"/>
  <c r="G24" i="1"/>
  <c r="G21" i="1"/>
  <c r="G18" i="1"/>
  <c r="G17" i="1"/>
  <c r="G16" i="1"/>
  <c r="G14" i="1"/>
  <c r="G12" i="1"/>
  <c r="G11" i="1"/>
  <c r="G9" i="1"/>
  <c r="G8" i="1"/>
  <c r="G6" i="1"/>
  <c r="G5" i="1"/>
  <c r="G3" i="1"/>
  <c r="R81" i="1" l="1"/>
  <c r="T81" i="1"/>
  <c r="G78" i="1"/>
  <c r="G80" i="1" s="1"/>
  <c r="V85" i="1"/>
  <c r="Z80" i="1"/>
</calcChain>
</file>

<file path=xl/sharedStrings.xml><?xml version="1.0" encoding="utf-8"?>
<sst xmlns="http://schemas.openxmlformats.org/spreadsheetml/2006/main" count="333" uniqueCount="112">
  <si>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</si>
  <si>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</si>
  <si>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</si>
  <si>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</si>
  <si>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</si>
  <si>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</si>
  <si>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</si>
  <si>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</si>
  <si>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</si>
  <si>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>No. Visitas para Recoleccion   Basura</t>
  </si>
  <si>
    <t xml:space="preserve"> Desbrocé Servicios</t>
  </si>
  <si>
    <t xml:space="preserve">PINTURA SERVICIOS </t>
  </si>
  <si>
    <t xml:space="preserve">
PINTURA PARA BORRADO GRAFFITI </t>
  </si>
  <si>
    <t>PINTURA CANCHAS</t>
  </si>
  <si>
    <t xml:space="preserve">
ALBAÑILERIA SERVICIOS</t>
  </si>
  <si>
    <t xml:space="preserve">
ELECTRICIDAD SERVICIOS </t>
  </si>
  <si>
    <t xml:space="preserve">
FONTANERIA SERVICIOS </t>
  </si>
  <si>
    <t xml:space="preserve"> SERVICIOS 
HERRERIA </t>
  </si>
  <si>
    <t xml:space="preserve">
 Diversos servicios de mantenimiento preventivo </t>
  </si>
  <si>
    <t>Servicios especializados MANEJO INTEGRAL Y PREVENCIÓN DE PLAGAS</t>
  </si>
  <si>
    <t xml:space="preserve">
M2  PINTURA CANCHAS</t>
  </si>
  <si>
    <t xml:space="preserve">
M2  PINTURA BARDAS </t>
  </si>
  <si>
    <t xml:space="preserve">
M2  PINTURA DIFERENTES SUPERFICIES</t>
  </si>
  <si>
    <t xml:space="preserve">M2  Desbrocé </t>
  </si>
  <si>
    <t>M2  Mantenimiento prevetivo de canchas pasto sintetico</t>
  </si>
  <si>
    <t>Toneladas basura</t>
  </si>
  <si>
    <t>Águilas,  Las (Unidad Admva. Sur)</t>
  </si>
  <si>
    <t>SUR</t>
  </si>
  <si>
    <t>BOLSAS DE BASURA, ESCOBA, RECOGEDOR, ARAÑAS, DESBROZADORA, SOPLADORA, CAMIONETAS, BOB CAT, HERRAMIENTAS MENORES, ETC.</t>
  </si>
  <si>
    <t>DE ACUERDO AL PRESUPUESTO OTORGADO A ESTE ORGANISMO</t>
  </si>
  <si>
    <t>La Arboleda</t>
  </si>
  <si>
    <t>NORTE</t>
  </si>
  <si>
    <t>Águilas, Colinas de las</t>
  </si>
  <si>
    <t>Águilas, Las (FRANCISCO VILLA)</t>
  </si>
  <si>
    <t>Ángel ”El Zapopan” Romero Llamas</t>
  </si>
  <si>
    <t>Arenales Tapatíos II Sección</t>
  </si>
  <si>
    <t>Atemajac del Valle</t>
  </si>
  <si>
    <t>Auditorio I, Parques del</t>
  </si>
  <si>
    <t>Auditorio II, Parques del</t>
  </si>
  <si>
    <t>Auditorio, Jardines del</t>
  </si>
  <si>
    <t xml:space="preserve">Arcos de Zapopan </t>
  </si>
  <si>
    <t>Balcones del Sol</t>
  </si>
  <si>
    <t>Base Aerea</t>
  </si>
  <si>
    <t>Benito Juarez</t>
  </si>
  <si>
    <t>Briseño, El</t>
  </si>
  <si>
    <t>Briseño, Paseos del</t>
  </si>
  <si>
    <t xml:space="preserve">Las Bóvedas </t>
  </si>
  <si>
    <t>La Casita</t>
  </si>
  <si>
    <t>Colli Urbano</t>
  </si>
  <si>
    <t xml:space="preserve">Colinas de los Robles </t>
  </si>
  <si>
    <t>Constitución El Grillo</t>
  </si>
  <si>
    <t>Cordilleras, Residencial</t>
  </si>
  <si>
    <t>Espacio Deportivo en Ciudad Granja ( glorieta)</t>
  </si>
  <si>
    <t xml:space="preserve">Fovissste </t>
  </si>
  <si>
    <t>Girasoles</t>
  </si>
  <si>
    <t xml:space="preserve">Hogares de nuevo mexico </t>
  </si>
  <si>
    <t>Heroes Nacionales</t>
  </si>
  <si>
    <t>Jocotán</t>
  </si>
  <si>
    <t>La Aurora</t>
  </si>
  <si>
    <t>Lagos del Country</t>
  </si>
  <si>
    <t>Lomas de Tabachines</t>
  </si>
  <si>
    <t>Lomas Universidad</t>
  </si>
  <si>
    <t xml:space="preserve">Lomas de Zapopan </t>
  </si>
  <si>
    <t>Lomas de Zapopan (La Lechera)</t>
  </si>
  <si>
    <t xml:space="preserve">Marcelino Garcia Barragan </t>
  </si>
  <si>
    <t>Mante, El</t>
  </si>
  <si>
    <t>Mariano Otero</t>
  </si>
  <si>
    <t>Miguel de la Madrid</t>
  </si>
  <si>
    <t>Miramar</t>
  </si>
  <si>
    <t>Miramar II "Gloria del Colli 2da secc"</t>
  </si>
  <si>
    <t>Moctezuma, Residencial (Pistas)</t>
  </si>
  <si>
    <t>Moctezuma, Residencial (Tepeyac Infonavit)</t>
  </si>
  <si>
    <t>Parque Barrial Hogares del Batán</t>
  </si>
  <si>
    <t>Parque Barrial la Haciendita Santa Ana Tepetitlán</t>
  </si>
  <si>
    <t>Parque Barrial Mesa de los Ocotes</t>
  </si>
  <si>
    <t>Parque de las Estrellas</t>
  </si>
  <si>
    <t>Parque Zapopan, tambien conocido como Estadio de Atletismo TELMEX.</t>
  </si>
  <si>
    <t xml:space="preserve">Parques de Auditorio Olimpia </t>
  </si>
  <si>
    <t xml:space="preserve">Parques de Tesistan </t>
  </si>
  <si>
    <t xml:space="preserve">   </t>
  </si>
  <si>
    <t>Paseos del Sol 2ª. Sección</t>
  </si>
  <si>
    <t>Plaza Guadalupe</t>
  </si>
  <si>
    <t>Primavera, La</t>
  </si>
  <si>
    <t>Primavera, Lomas de la</t>
  </si>
  <si>
    <t>Residencial Santa Margarita, Tambien Conocida como "Las Margaritas"</t>
  </si>
  <si>
    <t xml:space="preserve">Rinconada las Palmas </t>
  </si>
  <si>
    <t xml:space="preserve">Republica </t>
  </si>
  <si>
    <t>Los Robles (Nixticuil)</t>
  </si>
  <si>
    <t>Santa Ana Tepetitlán</t>
  </si>
  <si>
    <t>Santa Fe “El Polvorín”</t>
  </si>
  <si>
    <t>Santa María del Pueblito</t>
  </si>
  <si>
    <t>Santa Lucia</t>
  </si>
  <si>
    <t xml:space="preserve">La Tuzania </t>
  </si>
  <si>
    <t>Tepeyac Casino</t>
  </si>
  <si>
    <t>Unidad Deportiva " San Juan de Ocotan "</t>
  </si>
  <si>
    <t>San Juan de Ocotán "El Molino"</t>
  </si>
  <si>
    <t>Arenales Tapatios</t>
  </si>
  <si>
    <t>Unidad Deportiva "El Zapote "</t>
  </si>
  <si>
    <t>Unidad Deportiva Yelape "Moctezuma Residencial"</t>
  </si>
  <si>
    <t>Unidad Habitacional U.A.G.</t>
  </si>
  <si>
    <t>Venta del Astillero</t>
  </si>
  <si>
    <t>Vergel, El</t>
  </si>
  <si>
    <t>Jardines del Vergel</t>
  </si>
  <si>
    <t>Valle de Nuevo Mexico (La Periquera)</t>
  </si>
  <si>
    <t>Víctor Hugo</t>
  </si>
  <si>
    <t>Villas de Guadalupe (Comunidad Indígena de Mezquitán)</t>
  </si>
  <si>
    <t>Sub-Total general  41 norte 34 sur</t>
  </si>
  <si>
    <r>
      <t xml:space="preserve">Sub-total general  Limpieza terceros Limpiox .S.A.         </t>
    </r>
    <r>
      <rPr>
        <sz val="10"/>
        <color rgb="FFFF0000"/>
        <rFont val="Arial"/>
        <family val="2"/>
        <scheme val="minor"/>
      </rPr>
      <t xml:space="preserve">  </t>
    </r>
    <r>
      <rPr>
        <sz val="10"/>
        <color theme="1"/>
        <rFont val="Arial"/>
        <family val="2"/>
        <scheme val="minor"/>
      </rPr>
      <t>73</t>
    </r>
    <r>
      <rPr>
        <sz val="10"/>
        <color rgb="FFFF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scheme val="minor"/>
      </rPr>
      <t>UD  Atendidas        que no se repiten  8</t>
    </r>
    <r>
      <rPr>
        <sz val="10"/>
        <color rgb="FFFF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scheme val="minor"/>
      </rPr>
      <t>zona norte  4  zona sur</t>
    </r>
  </si>
  <si>
    <t>SUMA TOTAL  49 norte 38 sur</t>
  </si>
  <si>
    <t>seguridad</t>
  </si>
  <si>
    <t>93 servicios</t>
  </si>
  <si>
    <t>77 unidades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</si>
</sst>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5"/>
      <color rgb="FF000000"/>
      <name val="Arial"/>
      <family val="2"/>
      <scheme val="minor"/>
    </font>
    <font>
      <sz val="10"/>
      <color indexed="8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2" borderId="1" xfId="2" applyFont="1" applyFill="1" applyBorder="1" applyAlignment="1">
      <alignment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4" fillId="4" borderId="1" xfId="1" applyNumberFormat="1" applyFont="1" applyFill="1" applyBorder="1" applyAlignment="1">
      <alignment horizontal="center" vertical="center" wrapText="1"/>
    </xf>
    <xf numFmtId="41" fontId="4" fillId="5" borderId="1" xfId="1" applyNumberFormat="1" applyFont="1" applyFill="1" applyBorder="1" applyAlignment="1">
      <alignment horizontal="center" vertical="center" wrapText="1"/>
    </xf>
    <xf numFmtId="41" fontId="3" fillId="6" borderId="1" xfId="1" applyNumberFormat="1" applyFont="1" applyFill="1" applyBorder="1" applyAlignment="1">
      <alignment vertical="center" wrapText="1"/>
    </xf>
    <xf numFmtId="0" fontId="1" fillId="6" borderId="1" xfId="2" applyFill="1" applyBorder="1" applyAlignment="1">
      <alignment vertical="center" wrapText="1"/>
    </xf>
    <xf numFmtId="0" fontId="1" fillId="6" borderId="1" xfId="2" applyFill="1" applyBorder="1" applyAlignment="1">
      <alignment horizontal="center" vertical="center" wrapText="1"/>
    </xf>
    <xf numFmtId="0" fontId="1" fillId="7" borderId="1" xfId="2" applyFill="1" applyBorder="1" applyAlignment="1">
      <alignment horizontal="center" vertical="center" wrapText="1"/>
    </xf>
    <xf numFmtId="0" fontId="1" fillId="7" borderId="1" xfId="2" applyFill="1" applyBorder="1" applyAlignment="1">
      <alignment vertical="center" wrapText="1"/>
    </xf>
    <xf numFmtId="0" fontId="1" fillId="8" borderId="1" xfId="2" applyFill="1" applyBorder="1" applyAlignment="1">
      <alignment horizontal="center" vertical="center" wrapText="1"/>
    </xf>
    <xf numFmtId="41" fontId="1" fillId="8" borderId="1" xfId="1" applyNumberFormat="1" applyFont="1" applyFill="1" applyBorder="1" applyAlignment="1">
      <alignment horizontal="center" vertical="center" wrapText="1"/>
    </xf>
    <xf numFmtId="43" fontId="1" fillId="8" borderId="1" xfId="1" applyFont="1" applyFill="1" applyBorder="1" applyAlignment="1">
      <alignment vertical="center" wrapText="1"/>
    </xf>
    <xf numFmtId="0" fontId="1" fillId="0" borderId="0" xfId="2"/>
    <xf numFmtId="0" fontId="1" fillId="0" borderId="1" xfId="2" applyBorder="1"/>
    <xf numFmtId="0" fontId="1" fillId="0" borderId="1" xfId="2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" fillId="9" borderId="1" xfId="2" applyFill="1" applyBorder="1"/>
    <xf numFmtId="0" fontId="1" fillId="8" borderId="1" xfId="2" applyFill="1" applyBorder="1"/>
    <xf numFmtId="0" fontId="1" fillId="10" borderId="1" xfId="2" applyFill="1" applyBorder="1" applyAlignment="1">
      <alignment vertical="center" wrapText="1"/>
    </xf>
    <xf numFmtId="0" fontId="1" fillId="10" borderId="1" xfId="2" applyFill="1" applyBorder="1"/>
    <xf numFmtId="0" fontId="1" fillId="10" borderId="0" xfId="2" applyFill="1"/>
    <xf numFmtId="0" fontId="1" fillId="11" borderId="1" xfId="2" applyFill="1" applyBorder="1" applyAlignment="1">
      <alignment vertical="center" wrapText="1"/>
    </xf>
    <xf numFmtId="0" fontId="1" fillId="0" borderId="1" xfId="2" applyBorder="1" applyAlignment="1">
      <alignment horizontal="left" vertical="center"/>
    </xf>
    <xf numFmtId="0" fontId="1" fillId="0" borderId="1" xfId="2" applyBorder="1" applyAlignment="1">
      <alignment horizontal="left" vertical="center" wrapText="1"/>
    </xf>
    <xf numFmtId="0" fontId="6" fillId="0" borderId="1" xfId="2" applyFont="1" applyBorder="1" applyAlignment="1">
      <alignment vertical="center"/>
    </xf>
    <xf numFmtId="0" fontId="1" fillId="9" borderId="1" xfId="2" applyFill="1" applyBorder="1" applyAlignment="1">
      <alignment vertical="center"/>
    </xf>
    <xf numFmtId="41" fontId="0" fillId="9" borderId="1" xfId="1" applyNumberFormat="1" applyFont="1" applyFill="1" applyBorder="1"/>
    <xf numFmtId="0" fontId="1" fillId="9" borderId="0" xfId="2" applyFill="1"/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vertical="center"/>
    </xf>
    <xf numFmtId="41" fontId="0" fillId="0" borderId="1" xfId="1" applyNumberFormat="1" applyFont="1" applyBorder="1" applyAlignment="1">
      <alignment vertical="center"/>
    </xf>
    <xf numFmtId="41" fontId="0" fillId="0" borderId="1" xfId="1" applyNumberFormat="1" applyFont="1" applyBorder="1"/>
    <xf numFmtId="0" fontId="1" fillId="12" borderId="1" xfId="2" applyFill="1" applyBorder="1" applyAlignment="1">
      <alignment horizontal="center"/>
    </xf>
    <xf numFmtId="0" fontId="8" fillId="12" borderId="1" xfId="2" applyFont="1" applyFill="1" applyBorder="1" applyAlignment="1">
      <alignment vertical="center" wrapText="1"/>
    </xf>
    <xf numFmtId="0" fontId="1" fillId="12" borderId="1" xfId="2" applyFill="1" applyBorder="1"/>
    <xf numFmtId="41" fontId="1" fillId="12" borderId="1" xfId="1" applyNumberFormat="1" applyFont="1" applyFill="1" applyBorder="1" applyAlignment="1">
      <alignment horizontal="center"/>
    </xf>
    <xf numFmtId="41" fontId="9" fillId="12" borderId="1" xfId="1" applyNumberFormat="1" applyFont="1" applyFill="1" applyBorder="1" applyAlignment="1">
      <alignment horizontal="center"/>
    </xf>
    <xf numFmtId="0" fontId="9" fillId="13" borderId="1" xfId="2" applyFont="1" applyFill="1" applyBorder="1" applyAlignment="1">
      <alignment horizontal="center"/>
    </xf>
    <xf numFmtId="0" fontId="1" fillId="13" borderId="1" xfId="2" applyFill="1" applyBorder="1" applyAlignment="1">
      <alignment horizontal="center"/>
    </xf>
    <xf numFmtId="0" fontId="1" fillId="14" borderId="1" xfId="2" applyFill="1" applyBorder="1" applyAlignment="1">
      <alignment horizontal="center"/>
    </xf>
    <xf numFmtId="0" fontId="9" fillId="12" borderId="1" xfId="2" applyFont="1" applyFill="1" applyBorder="1" applyAlignment="1">
      <alignment horizontal="center"/>
    </xf>
    <xf numFmtId="0" fontId="1" fillId="12" borderId="0" xfId="2" applyFill="1"/>
    <xf numFmtId="41" fontId="1" fillId="0" borderId="1" xfId="2" applyNumberFormat="1" applyBorder="1"/>
    <xf numFmtId="0" fontId="1" fillId="13" borderId="1" xfId="2" applyFill="1" applyBorder="1"/>
    <xf numFmtId="0" fontId="1" fillId="14" borderId="1" xfId="2" applyFill="1" applyBorder="1"/>
    <xf numFmtId="0" fontId="1" fillId="0" borderId="0" xfId="2" applyAlignment="1">
      <alignment vertical="center"/>
    </xf>
    <xf numFmtId="0" fontId="1" fillId="8" borderId="0" xfId="2" applyFill="1"/>
    <xf numFmtId="41" fontId="1" fillId="0" borderId="0" xfId="2" applyNumberFormat="1"/>
    <xf numFmtId="0" fontId="1" fillId="15" borderId="2" xfId="2" applyFill="1" applyBorder="1" applyAlignment="1">
      <alignment vertical="center"/>
    </xf>
    <xf numFmtId="0" fontId="1" fillId="15" borderId="3" xfId="2" applyFill="1" applyBorder="1" applyAlignment="1">
      <alignment vertical="center"/>
    </xf>
    <xf numFmtId="0" fontId="1" fillId="15" borderId="4" xfId="2" applyFill="1" applyBorder="1" applyAlignment="1">
      <alignment vertical="center"/>
    </xf>
    <xf numFmtId="0" fontId="1" fillId="0" borderId="1" xfId="2" applyFill="1" applyBorder="1"/>
    <xf numFmtId="0" fontId="1" fillId="0" borderId="0" xfId="2" applyFill="1" applyAlignment="1">
      <alignment vertical="center"/>
    </xf>
    <xf numFmtId="0" fontId="1" fillId="0" borderId="0" xfId="2" applyFill="1"/>
  </cellXfs>
  <cellStyles count="3">
    <cellStyle name="Millares" xfId="1" builtinId="3"/>
    <cellStyle name="Normal" xfId="0" builtinId="0"/>
    <cellStyle name="Normal 2" xfId="2" xr:uid="{EA7F76FC-5061-40B2-B121-90500649EE5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72B5-BA9D-4D60-B085-E91C01C2DA40}">
  <dimension ref="A2:AC90"/>
  <sheetViews>
    <sheetView tabSelected="1" zoomScale="82" zoomScaleNormal="82" workbookViewId="0">
      <pane xSplit="2" ySplit="2" topLeftCell="C77" activePane="bottomRight" state="frozen"/>
      <selection pane="topRight" activeCell="C1" sqref="C1"/>
      <selection pane="bottomLeft" activeCell="A3" sqref="A3"/>
      <selection pane="bottomRight" activeCell="J83" sqref="J83"/>
    </sheetView>
  </sheetViews>
  <sheetFormatPr baseColWidth="10" defaultRowHeight="12.75" x14ac:dyDescent="0.2"/>
  <cols>
    <col min="1" max="1" width="4" style="16" customWidth="1"/>
    <col min="2" max="2" width="29.25" style="50" customWidth="1"/>
    <col min="3" max="9" width="10" style="16" customWidth="1"/>
    <col min="10" max="10" width="11" style="16"/>
    <col min="11" max="25" width="10" style="16" customWidth="1"/>
    <col min="26" max="16384" width="11" style="16"/>
  </cols>
  <sheetData>
    <row r="2" spans="1:26" ht="102" x14ac:dyDescent="0.2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8" t="s">
        <v>11</v>
      </c>
      <c r="M2" s="9" t="s">
        <v>12</v>
      </c>
      <c r="N2" s="10" t="s">
        <v>13</v>
      </c>
      <c r="O2" s="11" t="s">
        <v>14</v>
      </c>
      <c r="P2" s="11" t="s">
        <v>15</v>
      </c>
      <c r="Q2" s="11" t="s">
        <v>16</v>
      </c>
      <c r="R2" s="12" t="s">
        <v>17</v>
      </c>
      <c r="S2" s="11" t="s">
        <v>18</v>
      </c>
      <c r="T2" s="11" t="s">
        <v>19</v>
      </c>
      <c r="U2" s="9" t="s">
        <v>20</v>
      </c>
      <c r="V2" s="9" t="s">
        <v>21</v>
      </c>
      <c r="W2" s="9" t="s">
        <v>22</v>
      </c>
      <c r="X2" s="13" t="s">
        <v>23</v>
      </c>
      <c r="Y2" s="14" t="s">
        <v>24</v>
      </c>
      <c r="Z2" s="15" t="s">
        <v>25</v>
      </c>
    </row>
    <row r="3" spans="1:26" ht="74.25" x14ac:dyDescent="0.2">
      <c r="A3" s="17">
        <v>1</v>
      </c>
      <c r="B3" s="18" t="s">
        <v>26</v>
      </c>
      <c r="C3" s="17" t="s">
        <v>27</v>
      </c>
      <c r="D3" s="17">
        <v>1</v>
      </c>
      <c r="E3" s="19" t="s">
        <v>28</v>
      </c>
      <c r="F3" s="19" t="s">
        <v>29</v>
      </c>
      <c r="G3" s="17">
        <f>SUM(H3:S3)</f>
        <v>4</v>
      </c>
      <c r="H3" s="56"/>
      <c r="I3" s="56"/>
      <c r="J3" s="56">
        <v>4</v>
      </c>
      <c r="K3" s="56"/>
      <c r="L3" s="56"/>
      <c r="M3" s="56"/>
      <c r="N3" s="56"/>
      <c r="O3" s="56"/>
      <c r="P3" s="56"/>
      <c r="Q3" s="56"/>
      <c r="R3" s="56"/>
      <c r="S3" s="56"/>
      <c r="T3" s="56">
        <v>1</v>
      </c>
      <c r="U3" s="56"/>
      <c r="V3" s="56"/>
      <c r="W3" s="17"/>
      <c r="X3" s="17"/>
      <c r="Y3" s="17"/>
      <c r="Z3" s="21">
        <v>0.5</v>
      </c>
    </row>
    <row r="4" spans="1:26" ht="74.25" x14ac:dyDescent="0.2">
      <c r="A4" s="17">
        <v>2</v>
      </c>
      <c r="B4" s="18" t="s">
        <v>30</v>
      </c>
      <c r="C4" s="17" t="s">
        <v>31</v>
      </c>
      <c r="D4" s="17">
        <v>1</v>
      </c>
      <c r="E4" s="19" t="s">
        <v>28</v>
      </c>
      <c r="F4" s="19" t="s">
        <v>29</v>
      </c>
      <c r="G4" s="17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>
        <v>1</v>
      </c>
      <c r="U4" s="56"/>
      <c r="V4" s="56"/>
      <c r="W4" s="17"/>
      <c r="X4" s="17"/>
      <c r="Y4" s="17"/>
      <c r="Z4" s="21"/>
    </row>
    <row r="5" spans="1:26" ht="74.25" x14ac:dyDescent="0.2">
      <c r="A5" s="17">
        <v>3</v>
      </c>
      <c r="B5" s="18" t="s">
        <v>32</v>
      </c>
      <c r="C5" s="17" t="s">
        <v>27</v>
      </c>
      <c r="D5" s="17">
        <v>2</v>
      </c>
      <c r="E5" s="19" t="s">
        <v>28</v>
      </c>
      <c r="F5" s="19" t="s">
        <v>29</v>
      </c>
      <c r="G5" s="17">
        <f t="shared" ref="G5:G77" si="0">SUM(H5:S5)</f>
        <v>10</v>
      </c>
      <c r="H5" s="56">
        <v>1</v>
      </c>
      <c r="I5" s="56"/>
      <c r="J5" s="56">
        <v>3</v>
      </c>
      <c r="K5" s="56">
        <v>1</v>
      </c>
      <c r="L5" s="56"/>
      <c r="M5" s="56"/>
      <c r="N5" s="56"/>
      <c r="O5" s="56">
        <v>1</v>
      </c>
      <c r="P5" s="56"/>
      <c r="Q5" s="56">
        <v>1</v>
      </c>
      <c r="R5" s="56"/>
      <c r="S5" s="56">
        <v>3</v>
      </c>
      <c r="T5" s="56">
        <v>1</v>
      </c>
      <c r="U5" s="56"/>
      <c r="V5" s="56"/>
      <c r="W5" s="17"/>
      <c r="X5" s="17">
        <v>250</v>
      </c>
      <c r="Y5" s="17"/>
      <c r="Z5" s="21">
        <v>0.5</v>
      </c>
    </row>
    <row r="6" spans="1:26" ht="74.25" x14ac:dyDescent="0.2">
      <c r="A6" s="17">
        <v>4</v>
      </c>
      <c r="B6" s="18" t="s">
        <v>33</v>
      </c>
      <c r="C6" s="17" t="s">
        <v>27</v>
      </c>
      <c r="D6" s="17">
        <v>1</v>
      </c>
      <c r="E6" s="19" t="s">
        <v>28</v>
      </c>
      <c r="F6" s="19" t="s">
        <v>29</v>
      </c>
      <c r="G6" s="17">
        <f t="shared" si="0"/>
        <v>6</v>
      </c>
      <c r="H6" s="56"/>
      <c r="I6" s="56"/>
      <c r="J6" s="56">
        <v>5</v>
      </c>
      <c r="K6" s="56"/>
      <c r="L6" s="56"/>
      <c r="M6" s="56"/>
      <c r="N6" s="56"/>
      <c r="O6" s="56"/>
      <c r="P6" s="56"/>
      <c r="Q6" s="56"/>
      <c r="R6" s="56"/>
      <c r="S6" s="56">
        <v>1</v>
      </c>
      <c r="T6" s="56"/>
      <c r="U6" s="56"/>
      <c r="V6" s="56"/>
      <c r="W6" s="17"/>
      <c r="X6" s="17"/>
      <c r="Y6" s="17"/>
      <c r="Z6" s="21">
        <v>0.5</v>
      </c>
    </row>
    <row r="7" spans="1:26" s="24" customFormat="1" ht="74.25" x14ac:dyDescent="0.2">
      <c r="A7" s="17">
        <v>5</v>
      </c>
      <c r="B7" s="22" t="s">
        <v>34</v>
      </c>
      <c r="C7" s="17" t="s">
        <v>31</v>
      </c>
      <c r="D7" s="17">
        <v>10</v>
      </c>
      <c r="E7" s="19" t="s">
        <v>28</v>
      </c>
      <c r="F7" s="19" t="s">
        <v>29</v>
      </c>
      <c r="G7" s="17">
        <v>26</v>
      </c>
      <c r="H7" s="56">
        <v>18</v>
      </c>
      <c r="I7" s="56">
        <v>18</v>
      </c>
      <c r="J7" s="56">
        <v>26</v>
      </c>
      <c r="K7" s="56">
        <v>14</v>
      </c>
      <c r="L7" s="56">
        <v>8</v>
      </c>
      <c r="M7" s="56">
        <v>5</v>
      </c>
      <c r="N7" s="56"/>
      <c r="O7" s="56"/>
      <c r="P7" s="56"/>
      <c r="Q7" s="56"/>
      <c r="R7" s="56"/>
      <c r="S7" s="56">
        <v>1</v>
      </c>
      <c r="T7" s="56">
        <v>1</v>
      </c>
      <c r="U7" s="56"/>
      <c r="V7" s="56">
        <v>120</v>
      </c>
      <c r="W7" s="17">
        <v>380</v>
      </c>
      <c r="X7" s="17">
        <v>2460</v>
      </c>
      <c r="Y7" s="17">
        <v>37948</v>
      </c>
      <c r="Z7" s="23">
        <v>6</v>
      </c>
    </row>
    <row r="8" spans="1:26" ht="74.25" x14ac:dyDescent="0.2">
      <c r="A8" s="17">
        <v>6</v>
      </c>
      <c r="B8" s="18" t="s">
        <v>35</v>
      </c>
      <c r="C8" s="17" t="s">
        <v>27</v>
      </c>
      <c r="D8" s="17">
        <v>1</v>
      </c>
      <c r="E8" s="19" t="s">
        <v>28</v>
      </c>
      <c r="F8" s="19" t="s">
        <v>29</v>
      </c>
      <c r="G8" s="17">
        <f t="shared" si="0"/>
        <v>9</v>
      </c>
      <c r="H8" s="56"/>
      <c r="I8" s="56"/>
      <c r="J8" s="56">
        <v>4</v>
      </c>
      <c r="K8" s="56"/>
      <c r="L8" s="56"/>
      <c r="M8" s="56"/>
      <c r="N8" s="56"/>
      <c r="O8" s="56"/>
      <c r="P8" s="56"/>
      <c r="Q8" s="56"/>
      <c r="R8" s="56"/>
      <c r="S8" s="56">
        <v>5</v>
      </c>
      <c r="T8" s="56">
        <v>1</v>
      </c>
      <c r="U8" s="56"/>
      <c r="V8" s="56"/>
      <c r="W8" s="17"/>
      <c r="X8" s="17"/>
      <c r="Y8" s="17"/>
      <c r="Z8" s="21">
        <v>0.5</v>
      </c>
    </row>
    <row r="9" spans="1:26" ht="74.25" x14ac:dyDescent="0.2">
      <c r="A9" s="17">
        <v>7</v>
      </c>
      <c r="B9" s="18" t="s">
        <v>36</v>
      </c>
      <c r="C9" s="17" t="s">
        <v>31</v>
      </c>
      <c r="D9" s="17">
        <v>1</v>
      </c>
      <c r="E9" s="19" t="s">
        <v>28</v>
      </c>
      <c r="F9" s="19" t="s">
        <v>29</v>
      </c>
      <c r="G9" s="17">
        <f t="shared" si="0"/>
        <v>8</v>
      </c>
      <c r="H9" s="56">
        <v>4</v>
      </c>
      <c r="I9" s="56"/>
      <c r="J9" s="56">
        <v>4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17"/>
      <c r="X9" s="17"/>
      <c r="Y9" s="17"/>
      <c r="Z9" s="21">
        <v>0.5</v>
      </c>
    </row>
    <row r="10" spans="1:26" ht="74.25" x14ac:dyDescent="0.2">
      <c r="A10" s="17">
        <v>8</v>
      </c>
      <c r="B10" s="18" t="s">
        <v>37</v>
      </c>
      <c r="C10" s="17" t="s">
        <v>31</v>
      </c>
      <c r="D10" s="17">
        <v>1</v>
      </c>
      <c r="E10" s="19" t="s">
        <v>28</v>
      </c>
      <c r="F10" s="19" t="s">
        <v>29</v>
      </c>
      <c r="G10" s="17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>
        <v>1</v>
      </c>
      <c r="U10" s="56"/>
      <c r="V10" s="56"/>
      <c r="W10" s="17"/>
      <c r="X10" s="17"/>
      <c r="Y10" s="17"/>
      <c r="Z10" s="21"/>
    </row>
    <row r="11" spans="1:26" ht="74.25" x14ac:dyDescent="0.2">
      <c r="A11" s="17">
        <v>9</v>
      </c>
      <c r="B11" s="18" t="s">
        <v>38</v>
      </c>
      <c r="C11" s="17" t="s">
        <v>31</v>
      </c>
      <c r="D11" s="17">
        <v>1</v>
      </c>
      <c r="E11" s="19" t="s">
        <v>28</v>
      </c>
      <c r="F11" s="19" t="s">
        <v>29</v>
      </c>
      <c r="G11" s="17">
        <f t="shared" si="0"/>
        <v>5</v>
      </c>
      <c r="H11" s="56"/>
      <c r="I11" s="56"/>
      <c r="J11" s="56">
        <v>2</v>
      </c>
      <c r="K11" s="56">
        <v>1</v>
      </c>
      <c r="L11" s="56"/>
      <c r="M11" s="56"/>
      <c r="N11" s="56">
        <v>2</v>
      </c>
      <c r="O11" s="56"/>
      <c r="P11" s="56"/>
      <c r="Q11" s="56"/>
      <c r="R11" s="56"/>
      <c r="S11" s="56"/>
      <c r="T11" s="56">
        <v>1</v>
      </c>
      <c r="U11" s="56">
        <v>425</v>
      </c>
      <c r="V11" s="56"/>
      <c r="W11" s="17"/>
      <c r="X11" s="17">
        <v>100</v>
      </c>
      <c r="Y11" s="17"/>
      <c r="Z11" s="21">
        <v>0.5</v>
      </c>
    </row>
    <row r="12" spans="1:26" ht="74.25" x14ac:dyDescent="0.2">
      <c r="A12" s="17">
        <v>10</v>
      </c>
      <c r="B12" s="18" t="s">
        <v>39</v>
      </c>
      <c r="C12" s="17" t="s">
        <v>31</v>
      </c>
      <c r="D12" s="17">
        <v>1</v>
      </c>
      <c r="E12" s="19" t="s">
        <v>28</v>
      </c>
      <c r="F12" s="19" t="s">
        <v>29</v>
      </c>
      <c r="G12" s="17">
        <f t="shared" si="0"/>
        <v>4</v>
      </c>
      <c r="H12" s="56">
        <v>1</v>
      </c>
      <c r="I12" s="56"/>
      <c r="J12" s="56">
        <v>1</v>
      </c>
      <c r="K12" s="56">
        <v>1</v>
      </c>
      <c r="L12" s="56"/>
      <c r="M12" s="56"/>
      <c r="N12" s="56"/>
      <c r="O12" s="56"/>
      <c r="P12" s="56"/>
      <c r="Q12" s="56"/>
      <c r="R12" s="56">
        <v>1</v>
      </c>
      <c r="S12" s="56"/>
      <c r="T12" s="56">
        <v>1</v>
      </c>
      <c r="U12" s="56"/>
      <c r="V12" s="56"/>
      <c r="W12" s="17"/>
      <c r="X12" s="17">
        <v>100</v>
      </c>
      <c r="Y12" s="17"/>
      <c r="Z12" s="21">
        <v>0.5</v>
      </c>
    </row>
    <row r="13" spans="1:26" ht="74.25" x14ac:dyDescent="0.2">
      <c r="A13" s="17">
        <v>11</v>
      </c>
      <c r="B13" s="18" t="s">
        <v>40</v>
      </c>
      <c r="C13" s="17" t="s">
        <v>31</v>
      </c>
      <c r="D13" s="17">
        <v>1</v>
      </c>
      <c r="E13" s="19" t="s">
        <v>28</v>
      </c>
      <c r="F13" s="19" t="s">
        <v>29</v>
      </c>
      <c r="G13" s="17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>
        <v>1</v>
      </c>
      <c r="U13" s="56"/>
      <c r="V13" s="56"/>
      <c r="W13" s="17"/>
      <c r="X13" s="17"/>
      <c r="Y13" s="17"/>
      <c r="Z13" s="21"/>
    </row>
    <row r="14" spans="1:26" ht="74.25" x14ac:dyDescent="0.2">
      <c r="A14" s="17">
        <v>12</v>
      </c>
      <c r="B14" s="18" t="s">
        <v>41</v>
      </c>
      <c r="C14" s="17" t="s">
        <v>27</v>
      </c>
      <c r="D14" s="17">
        <v>1</v>
      </c>
      <c r="E14" s="19" t="s">
        <v>28</v>
      </c>
      <c r="F14" s="19" t="s">
        <v>29</v>
      </c>
      <c r="G14" s="17">
        <f t="shared" si="0"/>
        <v>9</v>
      </c>
      <c r="H14" s="56"/>
      <c r="I14" s="56"/>
      <c r="J14" s="56">
        <v>4</v>
      </c>
      <c r="K14" s="56"/>
      <c r="L14" s="56"/>
      <c r="M14" s="56"/>
      <c r="N14" s="56"/>
      <c r="O14" s="56"/>
      <c r="P14" s="56"/>
      <c r="Q14" s="56"/>
      <c r="R14" s="56"/>
      <c r="S14" s="56">
        <v>5</v>
      </c>
      <c r="T14" s="56"/>
      <c r="U14" s="56"/>
      <c r="V14" s="56"/>
      <c r="W14" s="17"/>
      <c r="X14" s="17"/>
      <c r="Y14" s="17"/>
      <c r="Z14" s="21">
        <v>0.5</v>
      </c>
    </row>
    <row r="15" spans="1:26" ht="12" customHeight="1" x14ac:dyDescent="0.2">
      <c r="A15" s="17">
        <v>13</v>
      </c>
      <c r="B15" s="18" t="s">
        <v>42</v>
      </c>
      <c r="C15" s="17" t="s">
        <v>31</v>
      </c>
      <c r="D15" s="17">
        <v>1</v>
      </c>
      <c r="E15" s="19" t="s">
        <v>28</v>
      </c>
      <c r="F15" s="19" t="s">
        <v>29</v>
      </c>
      <c r="G15" s="17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>
        <v>1</v>
      </c>
      <c r="U15" s="56"/>
      <c r="V15" s="56"/>
      <c r="W15" s="17"/>
      <c r="X15" s="17"/>
      <c r="Y15" s="17">
        <v>3057</v>
      </c>
      <c r="Z15" s="21"/>
    </row>
    <row r="16" spans="1:26" ht="74.25" x14ac:dyDescent="0.2">
      <c r="A16" s="17">
        <v>14</v>
      </c>
      <c r="B16" s="18" t="s">
        <v>43</v>
      </c>
      <c r="C16" s="17" t="s">
        <v>31</v>
      </c>
      <c r="D16" s="17">
        <v>1</v>
      </c>
      <c r="E16" s="19" t="s">
        <v>28</v>
      </c>
      <c r="F16" s="19" t="s">
        <v>29</v>
      </c>
      <c r="G16" s="17">
        <f t="shared" si="0"/>
        <v>2</v>
      </c>
      <c r="H16" s="56">
        <v>1</v>
      </c>
      <c r="I16" s="56"/>
      <c r="J16" s="56">
        <v>1</v>
      </c>
      <c r="K16" s="56"/>
      <c r="L16" s="56"/>
      <c r="M16" s="56"/>
      <c r="N16" s="56"/>
      <c r="O16" s="56"/>
      <c r="P16" s="56"/>
      <c r="Q16" s="56"/>
      <c r="R16" s="56"/>
      <c r="S16" s="56"/>
      <c r="T16" s="56">
        <v>1</v>
      </c>
      <c r="U16" s="56"/>
      <c r="V16" s="56"/>
      <c r="W16" s="17"/>
      <c r="X16" s="17"/>
      <c r="Y16" s="17"/>
      <c r="Z16" s="21">
        <v>0.5</v>
      </c>
    </row>
    <row r="17" spans="1:26" s="24" customFormat="1" ht="74.25" x14ac:dyDescent="0.2">
      <c r="A17" s="17">
        <v>15</v>
      </c>
      <c r="B17" s="22" t="s">
        <v>44</v>
      </c>
      <c r="C17" s="17" t="s">
        <v>27</v>
      </c>
      <c r="D17" s="17">
        <v>10</v>
      </c>
      <c r="E17" s="19" t="s">
        <v>28</v>
      </c>
      <c r="F17" s="19" t="s">
        <v>29</v>
      </c>
      <c r="G17" s="17">
        <f t="shared" si="0"/>
        <v>9</v>
      </c>
      <c r="H17" s="56"/>
      <c r="I17" s="56"/>
      <c r="J17" s="56">
        <v>3</v>
      </c>
      <c r="K17" s="56"/>
      <c r="L17" s="56"/>
      <c r="M17" s="56"/>
      <c r="N17" s="56"/>
      <c r="O17" s="56"/>
      <c r="P17" s="56"/>
      <c r="Q17" s="56"/>
      <c r="R17" s="56"/>
      <c r="S17" s="56">
        <v>6</v>
      </c>
      <c r="T17" s="56"/>
      <c r="U17" s="56"/>
      <c r="V17" s="56"/>
      <c r="W17" s="17"/>
      <c r="X17" s="17"/>
      <c r="Y17" s="17">
        <v>8000</v>
      </c>
      <c r="Z17" s="23">
        <v>6</v>
      </c>
    </row>
    <row r="18" spans="1:26" ht="74.25" x14ac:dyDescent="0.2">
      <c r="A18" s="17">
        <v>16</v>
      </c>
      <c r="B18" s="18" t="s">
        <v>45</v>
      </c>
      <c r="C18" s="17" t="s">
        <v>27</v>
      </c>
      <c r="D18" s="17">
        <v>3</v>
      </c>
      <c r="E18" s="19" t="s">
        <v>28</v>
      </c>
      <c r="F18" s="19" t="s">
        <v>29</v>
      </c>
      <c r="G18" s="17">
        <f t="shared" si="0"/>
        <v>3</v>
      </c>
      <c r="H18" s="56"/>
      <c r="I18" s="56"/>
      <c r="J18" s="56">
        <v>1</v>
      </c>
      <c r="K18" s="56">
        <v>1</v>
      </c>
      <c r="L18" s="56"/>
      <c r="M18" s="56"/>
      <c r="N18" s="56"/>
      <c r="O18" s="56"/>
      <c r="P18" s="56"/>
      <c r="Q18" s="56"/>
      <c r="R18" s="56"/>
      <c r="S18" s="56">
        <v>1</v>
      </c>
      <c r="T18" s="56"/>
      <c r="U18" s="56"/>
      <c r="V18" s="56"/>
      <c r="W18" s="17"/>
      <c r="X18" s="17">
        <v>900</v>
      </c>
      <c r="Y18" s="17">
        <v>4726</v>
      </c>
      <c r="Z18" s="21">
        <v>0.5</v>
      </c>
    </row>
    <row r="19" spans="1:26" ht="74.25" x14ac:dyDescent="0.2">
      <c r="A19" s="17">
        <v>17</v>
      </c>
      <c r="B19" s="18" t="s">
        <v>46</v>
      </c>
      <c r="C19" s="17" t="s">
        <v>31</v>
      </c>
      <c r="D19" s="17">
        <v>1</v>
      </c>
      <c r="E19" s="19" t="s">
        <v>28</v>
      </c>
      <c r="F19" s="19" t="s">
        <v>29</v>
      </c>
      <c r="G19" s="17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17"/>
      <c r="X19" s="17"/>
      <c r="Y19" s="17">
        <v>1078</v>
      </c>
      <c r="Z19" s="21"/>
    </row>
    <row r="20" spans="1:26" ht="74.25" x14ac:dyDescent="0.2">
      <c r="A20" s="17">
        <v>18</v>
      </c>
      <c r="B20" s="18" t="s">
        <v>47</v>
      </c>
      <c r="C20" s="17" t="s">
        <v>31</v>
      </c>
      <c r="D20" s="17">
        <v>1</v>
      </c>
      <c r="E20" s="19" t="s">
        <v>28</v>
      </c>
      <c r="F20" s="19" t="s">
        <v>29</v>
      </c>
      <c r="G20" s="17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>
        <v>1</v>
      </c>
      <c r="U20" s="56"/>
      <c r="V20" s="56"/>
      <c r="W20" s="17"/>
      <c r="X20" s="17"/>
      <c r="Y20" s="17"/>
      <c r="Z20" s="21"/>
    </row>
    <row r="21" spans="1:26" ht="74.25" x14ac:dyDescent="0.2">
      <c r="A21" s="17">
        <v>19</v>
      </c>
      <c r="B21" s="18" t="s">
        <v>48</v>
      </c>
      <c r="C21" s="17" t="s">
        <v>27</v>
      </c>
      <c r="D21" s="17">
        <v>1</v>
      </c>
      <c r="E21" s="19" t="s">
        <v>28</v>
      </c>
      <c r="F21" s="19" t="s">
        <v>29</v>
      </c>
      <c r="G21" s="17">
        <f t="shared" si="0"/>
        <v>3</v>
      </c>
      <c r="H21" s="56"/>
      <c r="I21" s="56"/>
      <c r="J21" s="56">
        <v>3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17"/>
      <c r="X21" s="17"/>
      <c r="Y21" s="17"/>
      <c r="Z21" s="21">
        <v>0.5</v>
      </c>
    </row>
    <row r="22" spans="1:26" ht="74.25" x14ac:dyDescent="0.2">
      <c r="A22" s="17">
        <v>20</v>
      </c>
      <c r="B22" s="25" t="s">
        <v>49</v>
      </c>
      <c r="C22" s="17" t="s">
        <v>31</v>
      </c>
      <c r="D22" s="17">
        <v>1</v>
      </c>
      <c r="E22" s="19" t="s">
        <v>28</v>
      </c>
      <c r="F22" s="19" t="s">
        <v>29</v>
      </c>
      <c r="G22" s="17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>
        <v>1</v>
      </c>
      <c r="U22" s="56"/>
      <c r="V22" s="56"/>
      <c r="W22" s="17"/>
      <c r="X22" s="17"/>
      <c r="Y22" s="17"/>
      <c r="Z22" s="21"/>
    </row>
    <row r="23" spans="1:26" ht="74.25" x14ac:dyDescent="0.2">
      <c r="A23" s="17">
        <v>21</v>
      </c>
      <c r="B23" s="18" t="s">
        <v>50</v>
      </c>
      <c r="C23" s="17" t="s">
        <v>31</v>
      </c>
      <c r="D23" s="17">
        <v>1</v>
      </c>
      <c r="E23" s="19" t="s">
        <v>28</v>
      </c>
      <c r="F23" s="19" t="s">
        <v>29</v>
      </c>
      <c r="G23" s="17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>
        <v>1</v>
      </c>
      <c r="U23" s="56"/>
      <c r="V23" s="56"/>
      <c r="W23" s="17"/>
      <c r="X23" s="17"/>
      <c r="Y23" s="17">
        <v>778</v>
      </c>
      <c r="Z23" s="21"/>
    </row>
    <row r="24" spans="1:26" ht="74.25" x14ac:dyDescent="0.2">
      <c r="A24" s="17">
        <v>22</v>
      </c>
      <c r="B24" s="18" t="s">
        <v>51</v>
      </c>
      <c r="C24" s="17" t="s">
        <v>27</v>
      </c>
      <c r="D24" s="17">
        <v>1</v>
      </c>
      <c r="E24" s="19" t="s">
        <v>28</v>
      </c>
      <c r="F24" s="19" t="s">
        <v>29</v>
      </c>
      <c r="G24" s="17">
        <f t="shared" si="0"/>
        <v>7</v>
      </c>
      <c r="H24" s="56"/>
      <c r="I24" s="56"/>
      <c r="J24" s="56">
        <v>3</v>
      </c>
      <c r="K24" s="56"/>
      <c r="L24" s="56"/>
      <c r="M24" s="56"/>
      <c r="N24" s="56"/>
      <c r="O24" s="56"/>
      <c r="P24" s="56"/>
      <c r="Q24" s="56"/>
      <c r="R24" s="56"/>
      <c r="S24" s="56">
        <v>4</v>
      </c>
      <c r="T24" s="56">
        <v>1</v>
      </c>
      <c r="U24" s="56"/>
      <c r="V24" s="56"/>
      <c r="W24" s="17"/>
      <c r="X24" s="17"/>
      <c r="Y24" s="17"/>
      <c r="Z24" s="21">
        <v>0.5</v>
      </c>
    </row>
    <row r="25" spans="1:26" ht="74.25" x14ac:dyDescent="0.2">
      <c r="A25" s="17">
        <v>23</v>
      </c>
      <c r="B25" s="18" t="s">
        <v>52</v>
      </c>
      <c r="C25" s="17" t="s">
        <v>27</v>
      </c>
      <c r="D25" s="17">
        <v>1</v>
      </c>
      <c r="E25" s="19" t="s">
        <v>28</v>
      </c>
      <c r="F25" s="19" t="s">
        <v>29</v>
      </c>
      <c r="G25" s="17">
        <f t="shared" si="0"/>
        <v>7</v>
      </c>
      <c r="H25" s="56"/>
      <c r="I25" s="56"/>
      <c r="J25" s="56">
        <v>3</v>
      </c>
      <c r="K25" s="56"/>
      <c r="L25" s="56"/>
      <c r="M25" s="56"/>
      <c r="N25" s="56"/>
      <c r="O25" s="56"/>
      <c r="P25" s="56"/>
      <c r="Q25" s="56"/>
      <c r="R25" s="56"/>
      <c r="S25" s="56">
        <v>4</v>
      </c>
      <c r="T25" s="56"/>
      <c r="U25" s="56"/>
      <c r="V25" s="56"/>
      <c r="W25" s="17"/>
      <c r="X25" s="17"/>
      <c r="Y25" s="17"/>
      <c r="Z25" s="21">
        <v>0.5</v>
      </c>
    </row>
    <row r="26" spans="1:26" ht="74.25" x14ac:dyDescent="0.2">
      <c r="A26" s="17">
        <v>24</v>
      </c>
      <c r="B26" s="18" t="s">
        <v>53</v>
      </c>
      <c r="C26" s="17" t="s">
        <v>31</v>
      </c>
      <c r="D26" s="17">
        <v>1</v>
      </c>
      <c r="E26" s="19" t="s">
        <v>28</v>
      </c>
      <c r="F26" s="19" t="s">
        <v>29</v>
      </c>
      <c r="G26" s="17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>
        <v>1</v>
      </c>
      <c r="U26" s="56"/>
      <c r="V26" s="56"/>
      <c r="W26" s="17"/>
      <c r="X26" s="17"/>
      <c r="Y26" s="17"/>
      <c r="Z26" s="21"/>
    </row>
    <row r="27" spans="1:26" ht="74.25" x14ac:dyDescent="0.2">
      <c r="A27" s="17">
        <v>25</v>
      </c>
      <c r="B27" s="18" t="s">
        <v>54</v>
      </c>
      <c r="C27" s="17" t="s">
        <v>31</v>
      </c>
      <c r="D27" s="17">
        <v>1</v>
      </c>
      <c r="E27" s="19" t="s">
        <v>28</v>
      </c>
      <c r="F27" s="19" t="s">
        <v>29</v>
      </c>
      <c r="G27" s="17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17"/>
      <c r="X27" s="17"/>
      <c r="Y27" s="17">
        <v>2442</v>
      </c>
      <c r="Z27" s="21"/>
    </row>
    <row r="28" spans="1:26" ht="74.25" x14ac:dyDescent="0.2">
      <c r="A28" s="17">
        <v>26</v>
      </c>
      <c r="B28" s="18" t="s">
        <v>55</v>
      </c>
      <c r="C28" s="17" t="s">
        <v>31</v>
      </c>
      <c r="D28" s="17">
        <v>1</v>
      </c>
      <c r="E28" s="19" t="s">
        <v>28</v>
      </c>
      <c r="F28" s="19" t="s">
        <v>29</v>
      </c>
      <c r="G28" s="17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17"/>
      <c r="X28" s="17"/>
      <c r="Y28" s="17">
        <v>1171</v>
      </c>
      <c r="Z28" s="21"/>
    </row>
    <row r="29" spans="1:26" ht="74.25" x14ac:dyDescent="0.2">
      <c r="A29" s="17">
        <v>27</v>
      </c>
      <c r="B29" s="18" t="s">
        <v>56</v>
      </c>
      <c r="C29" s="17" t="s">
        <v>31</v>
      </c>
      <c r="D29" s="17">
        <v>1</v>
      </c>
      <c r="E29" s="19" t="s">
        <v>28</v>
      </c>
      <c r="F29" s="19" t="s">
        <v>29</v>
      </c>
      <c r="G29" s="17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>
        <v>1</v>
      </c>
      <c r="U29" s="56"/>
      <c r="V29" s="56"/>
      <c r="W29" s="17"/>
      <c r="X29" s="17"/>
      <c r="Y29" s="17"/>
      <c r="Z29" s="21"/>
    </row>
    <row r="30" spans="1:26" ht="74.25" x14ac:dyDescent="0.2">
      <c r="A30" s="17">
        <v>28</v>
      </c>
      <c r="B30" s="18" t="s">
        <v>57</v>
      </c>
      <c r="C30" s="17" t="s">
        <v>27</v>
      </c>
      <c r="D30" s="17">
        <v>1</v>
      </c>
      <c r="E30" s="19" t="s">
        <v>28</v>
      </c>
      <c r="F30" s="19" t="s">
        <v>29</v>
      </c>
      <c r="G30" s="17">
        <f t="shared" si="0"/>
        <v>9</v>
      </c>
      <c r="H30" s="56"/>
      <c r="I30" s="56"/>
      <c r="J30" s="56">
        <v>4</v>
      </c>
      <c r="K30" s="56"/>
      <c r="L30" s="56"/>
      <c r="M30" s="56"/>
      <c r="N30" s="56"/>
      <c r="O30" s="56"/>
      <c r="P30" s="56"/>
      <c r="Q30" s="56"/>
      <c r="R30" s="56"/>
      <c r="S30" s="56">
        <v>5</v>
      </c>
      <c r="T30" s="56"/>
      <c r="U30" s="56"/>
      <c r="V30" s="56"/>
      <c r="W30" s="17"/>
      <c r="X30" s="17"/>
      <c r="Y30" s="17"/>
      <c r="Z30" s="21">
        <v>0.5</v>
      </c>
    </row>
    <row r="31" spans="1:26" ht="74.25" x14ac:dyDescent="0.2">
      <c r="A31" s="17">
        <v>29</v>
      </c>
      <c r="B31" s="18" t="s">
        <v>58</v>
      </c>
      <c r="C31" s="17" t="s">
        <v>31</v>
      </c>
      <c r="D31" s="17">
        <v>1</v>
      </c>
      <c r="E31" s="19" t="s">
        <v>28</v>
      </c>
      <c r="F31" s="19" t="s">
        <v>29</v>
      </c>
      <c r="G31" s="17">
        <f t="shared" si="0"/>
        <v>6</v>
      </c>
      <c r="H31" s="56">
        <v>3</v>
      </c>
      <c r="I31" s="56"/>
      <c r="J31" s="56">
        <v>3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17"/>
      <c r="X31" s="17"/>
      <c r="Y31" s="17"/>
      <c r="Z31" s="21">
        <v>0.5</v>
      </c>
    </row>
    <row r="32" spans="1:26" ht="74.25" x14ac:dyDescent="0.2">
      <c r="A32" s="17">
        <v>30</v>
      </c>
      <c r="B32" s="18" t="s">
        <v>59</v>
      </c>
      <c r="C32" s="17" t="s">
        <v>31</v>
      </c>
      <c r="D32" s="17">
        <v>1</v>
      </c>
      <c r="E32" s="19" t="s">
        <v>28</v>
      </c>
      <c r="F32" s="19" t="s">
        <v>29</v>
      </c>
      <c r="G32" s="17">
        <f t="shared" si="0"/>
        <v>4</v>
      </c>
      <c r="H32" s="56">
        <v>1</v>
      </c>
      <c r="I32" s="56"/>
      <c r="J32" s="56">
        <v>2</v>
      </c>
      <c r="K32" s="56">
        <v>1</v>
      </c>
      <c r="L32" s="56"/>
      <c r="M32" s="56"/>
      <c r="N32" s="56"/>
      <c r="O32" s="56"/>
      <c r="P32" s="56"/>
      <c r="Q32" s="56"/>
      <c r="R32" s="56"/>
      <c r="S32" s="56"/>
      <c r="T32" s="56">
        <v>1</v>
      </c>
      <c r="U32" s="56"/>
      <c r="V32" s="56"/>
      <c r="W32" s="17"/>
      <c r="X32" s="17">
        <v>200</v>
      </c>
      <c r="Y32" s="17"/>
      <c r="Z32" s="21">
        <v>0.5</v>
      </c>
    </row>
    <row r="33" spans="1:26" ht="74.25" x14ac:dyDescent="0.2">
      <c r="A33" s="17">
        <v>31</v>
      </c>
      <c r="B33" s="18" t="s">
        <v>60</v>
      </c>
      <c r="C33" s="17" t="s">
        <v>31</v>
      </c>
      <c r="D33" s="17">
        <v>1</v>
      </c>
      <c r="E33" s="19" t="s">
        <v>28</v>
      </c>
      <c r="F33" s="19" t="s">
        <v>29</v>
      </c>
      <c r="G33" s="17">
        <f t="shared" si="0"/>
        <v>1</v>
      </c>
      <c r="H33" s="56"/>
      <c r="I33" s="56"/>
      <c r="J33" s="56">
        <v>1</v>
      </c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17"/>
      <c r="X33" s="17"/>
      <c r="Y33" s="17"/>
      <c r="Z33" s="21">
        <v>0.5</v>
      </c>
    </row>
    <row r="34" spans="1:26" ht="74.25" x14ac:dyDescent="0.2">
      <c r="A34" s="17">
        <v>32</v>
      </c>
      <c r="B34" s="18" t="s">
        <v>61</v>
      </c>
      <c r="C34" s="17" t="s">
        <v>27</v>
      </c>
      <c r="D34" s="17">
        <v>1</v>
      </c>
      <c r="E34" s="19" t="s">
        <v>28</v>
      </c>
      <c r="F34" s="19" t="s">
        <v>29</v>
      </c>
      <c r="G34" s="17">
        <f t="shared" si="0"/>
        <v>7</v>
      </c>
      <c r="H34" s="56"/>
      <c r="I34" s="56"/>
      <c r="J34" s="56">
        <v>2</v>
      </c>
      <c r="K34" s="56">
        <v>1</v>
      </c>
      <c r="L34" s="56"/>
      <c r="M34" s="56"/>
      <c r="N34" s="56"/>
      <c r="O34" s="56"/>
      <c r="P34" s="56"/>
      <c r="Q34" s="56"/>
      <c r="R34" s="56"/>
      <c r="S34" s="56">
        <v>4</v>
      </c>
      <c r="T34" s="56">
        <v>1</v>
      </c>
      <c r="U34" s="56"/>
      <c r="V34" s="56"/>
      <c r="W34" s="17"/>
      <c r="X34" s="17">
        <v>1300</v>
      </c>
      <c r="Y34" s="17"/>
      <c r="Z34" s="21">
        <v>0.5</v>
      </c>
    </row>
    <row r="35" spans="1:26" ht="74.25" x14ac:dyDescent="0.2">
      <c r="A35" s="17">
        <v>33</v>
      </c>
      <c r="B35" s="26" t="s">
        <v>62</v>
      </c>
      <c r="C35" s="17" t="s">
        <v>31</v>
      </c>
      <c r="D35" s="17">
        <v>1</v>
      </c>
      <c r="E35" s="19" t="s">
        <v>28</v>
      </c>
      <c r="F35" s="19" t="s">
        <v>29</v>
      </c>
      <c r="G35" s="17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17"/>
      <c r="X35" s="17"/>
      <c r="Y35" s="17">
        <v>839</v>
      </c>
      <c r="Z35" s="21"/>
    </row>
    <row r="36" spans="1:26" ht="74.25" x14ac:dyDescent="0.2">
      <c r="A36" s="17">
        <v>34</v>
      </c>
      <c r="B36" s="27" t="s">
        <v>63</v>
      </c>
      <c r="C36" s="17" t="s">
        <v>31</v>
      </c>
      <c r="D36" s="17">
        <v>1</v>
      </c>
      <c r="E36" s="19" t="s">
        <v>28</v>
      </c>
      <c r="F36" s="19" t="s">
        <v>29</v>
      </c>
      <c r="G36" s="17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17"/>
      <c r="X36" s="17"/>
      <c r="Y36" s="17">
        <v>1035</v>
      </c>
      <c r="Z36" s="21"/>
    </row>
    <row r="37" spans="1:26" ht="74.25" x14ac:dyDescent="0.2">
      <c r="A37" s="17">
        <v>35</v>
      </c>
      <c r="B37" s="27" t="s">
        <v>64</v>
      </c>
      <c r="C37" s="17" t="s">
        <v>27</v>
      </c>
      <c r="D37" s="17">
        <v>1</v>
      </c>
      <c r="E37" s="19" t="s">
        <v>28</v>
      </c>
      <c r="F37" s="19" t="s">
        <v>29</v>
      </c>
      <c r="G37" s="17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>
        <v>1</v>
      </c>
      <c r="U37" s="56"/>
      <c r="V37" s="56"/>
      <c r="W37" s="17"/>
      <c r="X37" s="17"/>
      <c r="Y37" s="17"/>
      <c r="Z37" s="21"/>
    </row>
    <row r="38" spans="1:26" ht="74.25" x14ac:dyDescent="0.2">
      <c r="A38" s="17">
        <v>36</v>
      </c>
      <c r="B38" s="18" t="s">
        <v>65</v>
      </c>
      <c r="C38" s="17" t="s">
        <v>27</v>
      </c>
      <c r="D38" s="17">
        <v>1</v>
      </c>
      <c r="E38" s="19" t="s">
        <v>28</v>
      </c>
      <c r="F38" s="19" t="s">
        <v>29</v>
      </c>
      <c r="G38" s="17">
        <f t="shared" si="0"/>
        <v>5</v>
      </c>
      <c r="H38" s="56"/>
      <c r="I38" s="56"/>
      <c r="J38" s="56">
        <v>4</v>
      </c>
      <c r="K38" s="56">
        <v>1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17"/>
      <c r="X38" s="17">
        <v>1200</v>
      </c>
      <c r="Y38" s="17"/>
      <c r="Z38" s="21">
        <v>0.5</v>
      </c>
    </row>
    <row r="39" spans="1:26" ht="74.25" x14ac:dyDescent="0.2">
      <c r="A39" s="17">
        <v>37</v>
      </c>
      <c r="B39" s="18" t="s">
        <v>66</v>
      </c>
      <c r="C39" s="17" t="s">
        <v>27</v>
      </c>
      <c r="D39" s="17">
        <v>1</v>
      </c>
      <c r="E39" s="19" t="s">
        <v>28</v>
      </c>
      <c r="F39" s="19" t="s">
        <v>29</v>
      </c>
      <c r="G39" s="17">
        <f t="shared" si="0"/>
        <v>7</v>
      </c>
      <c r="H39" s="56"/>
      <c r="I39" s="56"/>
      <c r="J39" s="56">
        <v>6</v>
      </c>
      <c r="K39" s="56"/>
      <c r="L39" s="56"/>
      <c r="M39" s="56"/>
      <c r="N39" s="56"/>
      <c r="O39" s="56"/>
      <c r="P39" s="56"/>
      <c r="Q39" s="56"/>
      <c r="R39" s="56"/>
      <c r="S39" s="56">
        <v>1</v>
      </c>
      <c r="T39" s="56">
        <v>1</v>
      </c>
      <c r="U39" s="56"/>
      <c r="V39" s="56"/>
      <c r="W39" s="17"/>
      <c r="X39" s="17"/>
      <c r="Y39" s="17"/>
      <c r="Z39" s="21">
        <v>0.5</v>
      </c>
    </row>
    <row r="40" spans="1:26" ht="74.25" x14ac:dyDescent="0.2">
      <c r="A40" s="17">
        <v>38</v>
      </c>
      <c r="B40" s="18" t="s">
        <v>67</v>
      </c>
      <c r="C40" s="17" t="s">
        <v>27</v>
      </c>
      <c r="D40" s="17">
        <v>1</v>
      </c>
      <c r="E40" s="19" t="s">
        <v>28</v>
      </c>
      <c r="F40" s="19" t="s">
        <v>29</v>
      </c>
      <c r="G40" s="17">
        <f t="shared" si="0"/>
        <v>3</v>
      </c>
      <c r="H40" s="56"/>
      <c r="I40" s="56"/>
      <c r="J40" s="56">
        <v>2</v>
      </c>
      <c r="K40" s="56"/>
      <c r="L40" s="56"/>
      <c r="M40" s="56"/>
      <c r="N40" s="56"/>
      <c r="O40" s="56"/>
      <c r="P40" s="56"/>
      <c r="Q40" s="56"/>
      <c r="R40" s="56"/>
      <c r="S40" s="56">
        <v>1</v>
      </c>
      <c r="T40" s="56">
        <v>1</v>
      </c>
      <c r="U40" s="56"/>
      <c r="V40" s="56"/>
      <c r="W40" s="17"/>
      <c r="X40" s="17"/>
      <c r="Y40" s="17">
        <v>4840</v>
      </c>
      <c r="Z40" s="21">
        <v>0.5</v>
      </c>
    </row>
    <row r="41" spans="1:26" ht="74.25" x14ac:dyDescent="0.2">
      <c r="A41" s="17">
        <v>39</v>
      </c>
      <c r="B41" s="18" t="s">
        <v>68</v>
      </c>
      <c r="C41" s="17" t="s">
        <v>27</v>
      </c>
      <c r="D41" s="17">
        <v>1</v>
      </c>
      <c r="E41" s="19" t="s">
        <v>28</v>
      </c>
      <c r="F41" s="19" t="s">
        <v>29</v>
      </c>
      <c r="G41" s="17">
        <f t="shared" si="0"/>
        <v>5</v>
      </c>
      <c r="H41" s="56"/>
      <c r="I41" s="56"/>
      <c r="J41" s="56">
        <v>3</v>
      </c>
      <c r="K41" s="56"/>
      <c r="L41" s="56"/>
      <c r="M41" s="56"/>
      <c r="N41" s="56"/>
      <c r="O41" s="56"/>
      <c r="P41" s="56"/>
      <c r="Q41" s="56"/>
      <c r="R41" s="56"/>
      <c r="S41" s="56">
        <v>2</v>
      </c>
      <c r="T41" s="56"/>
      <c r="U41" s="56"/>
      <c r="V41" s="56"/>
      <c r="W41" s="17"/>
      <c r="X41" s="17"/>
      <c r="Y41" s="17">
        <v>4692</v>
      </c>
      <c r="Z41" s="21">
        <v>0.5</v>
      </c>
    </row>
    <row r="42" spans="1:26" ht="74.25" x14ac:dyDescent="0.2">
      <c r="A42" s="17">
        <v>40</v>
      </c>
      <c r="B42" s="18" t="s">
        <v>69</v>
      </c>
      <c r="C42" s="17" t="s">
        <v>27</v>
      </c>
      <c r="D42" s="17">
        <v>1</v>
      </c>
      <c r="E42" s="19" t="s">
        <v>28</v>
      </c>
      <c r="F42" s="19" t="s">
        <v>29</v>
      </c>
      <c r="G42" s="17">
        <f t="shared" si="0"/>
        <v>8</v>
      </c>
      <c r="H42" s="56"/>
      <c r="I42" s="56"/>
      <c r="J42" s="56">
        <v>3</v>
      </c>
      <c r="K42" s="56"/>
      <c r="L42" s="56"/>
      <c r="M42" s="56"/>
      <c r="N42" s="56"/>
      <c r="O42" s="56"/>
      <c r="P42" s="56"/>
      <c r="Q42" s="56"/>
      <c r="R42" s="56"/>
      <c r="S42" s="56">
        <v>5</v>
      </c>
      <c r="T42" s="56"/>
      <c r="U42" s="56"/>
      <c r="V42" s="56"/>
      <c r="W42" s="17"/>
      <c r="X42" s="17"/>
      <c r="Y42" s="17"/>
      <c r="Z42" s="21">
        <v>0.5</v>
      </c>
    </row>
    <row r="43" spans="1:26" ht="74.25" x14ac:dyDescent="0.2">
      <c r="A43" s="17">
        <v>41</v>
      </c>
      <c r="B43" s="18" t="s">
        <v>70</v>
      </c>
      <c r="C43" s="17" t="s">
        <v>27</v>
      </c>
      <c r="D43" s="17">
        <v>1</v>
      </c>
      <c r="E43" s="19" t="s">
        <v>28</v>
      </c>
      <c r="F43" s="19" t="s">
        <v>29</v>
      </c>
      <c r="G43" s="17">
        <f t="shared" si="0"/>
        <v>12</v>
      </c>
      <c r="H43" s="56"/>
      <c r="I43" s="56"/>
      <c r="J43" s="56">
        <v>4</v>
      </c>
      <c r="K43" s="56"/>
      <c r="L43" s="56"/>
      <c r="M43" s="56"/>
      <c r="N43" s="56"/>
      <c r="O43" s="56"/>
      <c r="P43" s="56">
        <v>1</v>
      </c>
      <c r="Q43" s="56">
        <v>2</v>
      </c>
      <c r="R43" s="56">
        <v>1</v>
      </c>
      <c r="S43" s="56">
        <v>4</v>
      </c>
      <c r="T43" s="56"/>
      <c r="U43" s="56"/>
      <c r="V43" s="56"/>
      <c r="W43" s="17"/>
      <c r="X43" s="17"/>
      <c r="Y43" s="17">
        <v>1683</v>
      </c>
      <c r="Z43" s="21">
        <v>0.5</v>
      </c>
    </row>
    <row r="44" spans="1:26" ht="74.25" x14ac:dyDescent="0.2">
      <c r="A44" s="17">
        <v>42</v>
      </c>
      <c r="B44" s="18" t="s">
        <v>71</v>
      </c>
      <c r="C44" s="17" t="s">
        <v>27</v>
      </c>
      <c r="D44" s="17">
        <v>1</v>
      </c>
      <c r="E44" s="19" t="s">
        <v>28</v>
      </c>
      <c r="F44" s="19" t="s">
        <v>29</v>
      </c>
      <c r="G44" s="17">
        <f t="shared" si="0"/>
        <v>5</v>
      </c>
      <c r="H44" s="56"/>
      <c r="I44" s="56"/>
      <c r="J44" s="56">
        <v>2</v>
      </c>
      <c r="K44" s="56"/>
      <c r="L44" s="56"/>
      <c r="M44" s="56"/>
      <c r="N44" s="56"/>
      <c r="O44" s="56"/>
      <c r="P44" s="56"/>
      <c r="Q44" s="56"/>
      <c r="R44" s="56"/>
      <c r="S44" s="56">
        <v>3</v>
      </c>
      <c r="T44" s="56">
        <v>1</v>
      </c>
      <c r="U44" s="56"/>
      <c r="V44" s="56"/>
      <c r="W44" s="17"/>
      <c r="X44" s="17"/>
      <c r="Y44" s="17"/>
      <c r="Z44" s="21">
        <v>0.5</v>
      </c>
    </row>
    <row r="45" spans="1:26" ht="74.25" x14ac:dyDescent="0.2">
      <c r="A45" s="17">
        <v>43</v>
      </c>
      <c r="B45" s="18" t="s">
        <v>72</v>
      </c>
      <c r="C45" s="17" t="s">
        <v>31</v>
      </c>
      <c r="D45" s="17">
        <v>1</v>
      </c>
      <c r="E45" s="19" t="s">
        <v>28</v>
      </c>
      <c r="F45" s="19" t="s">
        <v>29</v>
      </c>
      <c r="G45" s="17">
        <f t="shared" si="0"/>
        <v>7</v>
      </c>
      <c r="H45" s="56">
        <v>3</v>
      </c>
      <c r="I45" s="56"/>
      <c r="J45" s="56">
        <v>3</v>
      </c>
      <c r="K45" s="56">
        <v>1</v>
      </c>
      <c r="L45" s="56"/>
      <c r="M45" s="56"/>
      <c r="N45" s="56"/>
      <c r="O45" s="56"/>
      <c r="P45" s="56"/>
      <c r="Q45" s="56"/>
      <c r="R45" s="56"/>
      <c r="S45" s="56"/>
      <c r="T45" s="56">
        <v>1</v>
      </c>
      <c r="U45" s="56"/>
      <c r="V45" s="56"/>
      <c r="W45" s="17"/>
      <c r="X45" s="17">
        <v>100</v>
      </c>
      <c r="Y45" s="17"/>
      <c r="Z45" s="21">
        <v>0.5</v>
      </c>
    </row>
    <row r="46" spans="1:26" ht="74.25" x14ac:dyDescent="0.2">
      <c r="A46" s="17">
        <v>44</v>
      </c>
      <c r="B46" s="18" t="s">
        <v>73</v>
      </c>
      <c r="C46" s="17" t="s">
        <v>27</v>
      </c>
      <c r="D46" s="17">
        <v>1</v>
      </c>
      <c r="E46" s="19" t="s">
        <v>28</v>
      </c>
      <c r="F46" s="19" t="s">
        <v>29</v>
      </c>
      <c r="G46" s="17">
        <f t="shared" si="0"/>
        <v>11</v>
      </c>
      <c r="H46" s="56"/>
      <c r="I46" s="56"/>
      <c r="J46" s="56">
        <v>3</v>
      </c>
      <c r="K46" s="56">
        <v>1</v>
      </c>
      <c r="L46" s="56">
        <v>3</v>
      </c>
      <c r="M46" s="56"/>
      <c r="N46" s="56"/>
      <c r="O46" s="56"/>
      <c r="P46" s="56">
        <v>2</v>
      </c>
      <c r="Q46" s="56"/>
      <c r="R46" s="56">
        <v>1</v>
      </c>
      <c r="S46" s="56">
        <v>1</v>
      </c>
      <c r="T46" s="56"/>
      <c r="U46" s="56"/>
      <c r="V46" s="56"/>
      <c r="W46" s="17">
        <v>1017</v>
      </c>
      <c r="X46" s="17">
        <v>500</v>
      </c>
      <c r="Y46" s="17"/>
      <c r="Z46" s="21">
        <v>0.5</v>
      </c>
    </row>
    <row r="47" spans="1:26" ht="74.25" x14ac:dyDescent="0.2">
      <c r="A47" s="17">
        <v>45</v>
      </c>
      <c r="B47" s="18" t="s">
        <v>74</v>
      </c>
      <c r="C47" s="17" t="s">
        <v>31</v>
      </c>
      <c r="D47" s="17">
        <v>1</v>
      </c>
      <c r="E47" s="19" t="s">
        <v>28</v>
      </c>
      <c r="F47" s="19" t="s">
        <v>29</v>
      </c>
      <c r="G47" s="17">
        <f t="shared" si="0"/>
        <v>4</v>
      </c>
      <c r="H47" s="56">
        <v>2</v>
      </c>
      <c r="I47" s="56"/>
      <c r="J47" s="56">
        <v>2</v>
      </c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17"/>
      <c r="X47" s="17"/>
      <c r="Y47" s="17"/>
      <c r="Z47" s="21">
        <v>0.5</v>
      </c>
    </row>
    <row r="48" spans="1:26" ht="74.25" x14ac:dyDescent="0.2">
      <c r="A48" s="17">
        <v>46</v>
      </c>
      <c r="B48" s="18" t="s">
        <v>75</v>
      </c>
      <c r="C48" s="17" t="s">
        <v>31</v>
      </c>
      <c r="D48" s="17">
        <v>1</v>
      </c>
      <c r="E48" s="19" t="s">
        <v>28</v>
      </c>
      <c r="F48" s="19" t="s">
        <v>29</v>
      </c>
      <c r="G48" s="17">
        <f t="shared" si="0"/>
        <v>5</v>
      </c>
      <c r="H48" s="56"/>
      <c r="I48" s="56"/>
      <c r="J48" s="56">
        <v>4</v>
      </c>
      <c r="K48" s="56"/>
      <c r="L48" s="56">
        <v>1</v>
      </c>
      <c r="M48" s="56"/>
      <c r="N48" s="56"/>
      <c r="O48" s="56"/>
      <c r="P48" s="56"/>
      <c r="Q48" s="56"/>
      <c r="R48" s="56"/>
      <c r="S48" s="56"/>
      <c r="T48" s="56"/>
      <c r="U48" s="56"/>
      <c r="V48" s="56">
        <v>20</v>
      </c>
      <c r="W48" s="17"/>
      <c r="X48" s="17"/>
      <c r="Y48" s="17"/>
      <c r="Z48" s="21">
        <v>0.5</v>
      </c>
    </row>
    <row r="49" spans="1:26" s="24" customFormat="1" ht="74.25" x14ac:dyDescent="0.2">
      <c r="A49" s="17">
        <v>47</v>
      </c>
      <c r="B49" s="22" t="s">
        <v>76</v>
      </c>
      <c r="C49" s="17" t="s">
        <v>31</v>
      </c>
      <c r="D49" s="17">
        <v>7</v>
      </c>
      <c r="E49" s="19" t="s">
        <v>28</v>
      </c>
      <c r="F49" s="19" t="s">
        <v>29</v>
      </c>
      <c r="G49" s="17">
        <f t="shared" si="0"/>
        <v>11</v>
      </c>
      <c r="H49" s="56"/>
      <c r="I49" s="56"/>
      <c r="J49" s="56">
        <v>5</v>
      </c>
      <c r="K49" s="56"/>
      <c r="L49" s="56"/>
      <c r="M49" s="56"/>
      <c r="N49" s="56"/>
      <c r="O49" s="56"/>
      <c r="P49" s="56"/>
      <c r="Q49" s="56">
        <v>1</v>
      </c>
      <c r="R49" s="56">
        <v>5</v>
      </c>
      <c r="S49" s="56"/>
      <c r="T49" s="56">
        <v>2</v>
      </c>
      <c r="U49" s="56"/>
      <c r="V49" s="56"/>
      <c r="W49" s="17"/>
      <c r="X49" s="17"/>
      <c r="Y49" s="17"/>
      <c r="Z49" s="23">
        <v>6</v>
      </c>
    </row>
    <row r="50" spans="1:26" ht="74.25" x14ac:dyDescent="0.2">
      <c r="A50" s="17">
        <v>48</v>
      </c>
      <c r="B50" s="18" t="s">
        <v>77</v>
      </c>
      <c r="C50" s="17" t="s">
        <v>31</v>
      </c>
      <c r="D50" s="17">
        <v>1</v>
      </c>
      <c r="E50" s="19" t="s">
        <v>28</v>
      </c>
      <c r="F50" s="19" t="s">
        <v>29</v>
      </c>
      <c r="G50" s="17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17"/>
      <c r="X50" s="17"/>
      <c r="Y50" s="17">
        <v>1139</v>
      </c>
      <c r="Z50" s="21"/>
    </row>
    <row r="51" spans="1:26" ht="74.25" x14ac:dyDescent="0.2">
      <c r="A51" s="17">
        <v>49</v>
      </c>
      <c r="B51" s="18" t="s">
        <v>78</v>
      </c>
      <c r="C51" s="17" t="s">
        <v>31</v>
      </c>
      <c r="D51" s="17">
        <v>1</v>
      </c>
      <c r="E51" s="19" t="s">
        <v>28</v>
      </c>
      <c r="F51" s="19" t="s">
        <v>29</v>
      </c>
      <c r="G51" s="17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>
        <v>1</v>
      </c>
      <c r="U51" s="56"/>
      <c r="V51" s="56"/>
      <c r="W51" s="17"/>
      <c r="X51" s="17"/>
      <c r="Y51" s="17" t="s">
        <v>79</v>
      </c>
      <c r="Z51" s="21"/>
    </row>
    <row r="52" spans="1:26" s="24" customFormat="1" ht="74.25" x14ac:dyDescent="0.2">
      <c r="A52" s="17">
        <v>50</v>
      </c>
      <c r="B52" s="22" t="s">
        <v>80</v>
      </c>
      <c r="C52" s="17" t="s">
        <v>27</v>
      </c>
      <c r="D52" s="17">
        <v>7</v>
      </c>
      <c r="E52" s="19" t="s">
        <v>28</v>
      </c>
      <c r="F52" s="19" t="s">
        <v>29</v>
      </c>
      <c r="G52" s="17">
        <f t="shared" si="0"/>
        <v>17</v>
      </c>
      <c r="H52" s="56"/>
      <c r="I52" s="56"/>
      <c r="J52" s="56">
        <v>4</v>
      </c>
      <c r="K52" s="56"/>
      <c r="L52" s="56">
        <v>3</v>
      </c>
      <c r="M52" s="56"/>
      <c r="N52" s="56"/>
      <c r="O52" s="56"/>
      <c r="P52" s="56"/>
      <c r="Q52" s="56">
        <v>2</v>
      </c>
      <c r="R52" s="56">
        <v>2</v>
      </c>
      <c r="S52" s="56">
        <v>6</v>
      </c>
      <c r="T52" s="56">
        <v>1</v>
      </c>
      <c r="U52" s="56"/>
      <c r="V52" s="56"/>
      <c r="W52" s="17">
        <v>220</v>
      </c>
      <c r="X52" s="17"/>
      <c r="Y52" s="17">
        <v>13205</v>
      </c>
      <c r="Z52" s="23">
        <v>6</v>
      </c>
    </row>
    <row r="53" spans="1:26" ht="74.25" x14ac:dyDescent="0.2">
      <c r="A53" s="17">
        <v>51</v>
      </c>
      <c r="B53" s="18" t="s">
        <v>81</v>
      </c>
      <c r="C53" s="17" t="s">
        <v>27</v>
      </c>
      <c r="D53" s="17">
        <v>1</v>
      </c>
      <c r="E53" s="19" t="s">
        <v>28</v>
      </c>
      <c r="F53" s="19" t="s">
        <v>29</v>
      </c>
      <c r="G53" s="17">
        <f t="shared" si="0"/>
        <v>7</v>
      </c>
      <c r="H53" s="56"/>
      <c r="I53" s="56"/>
      <c r="J53" s="56">
        <v>2</v>
      </c>
      <c r="K53" s="56">
        <v>1</v>
      </c>
      <c r="L53" s="56"/>
      <c r="M53" s="56"/>
      <c r="N53" s="56"/>
      <c r="O53" s="56"/>
      <c r="P53" s="56"/>
      <c r="Q53" s="56"/>
      <c r="R53" s="56"/>
      <c r="S53" s="56">
        <v>4</v>
      </c>
      <c r="T53" s="56"/>
      <c r="U53" s="56"/>
      <c r="V53" s="56"/>
      <c r="W53" s="17"/>
      <c r="X53" s="17">
        <v>1100</v>
      </c>
      <c r="Y53" s="17"/>
      <c r="Z53" s="21">
        <v>0.5</v>
      </c>
    </row>
    <row r="54" spans="1:26" ht="74.25" x14ac:dyDescent="0.2">
      <c r="A54" s="17">
        <v>52</v>
      </c>
      <c r="B54" s="18" t="s">
        <v>82</v>
      </c>
      <c r="C54" s="17" t="s">
        <v>27</v>
      </c>
      <c r="D54" s="17">
        <v>1</v>
      </c>
      <c r="E54" s="19" t="s">
        <v>28</v>
      </c>
      <c r="F54" s="19" t="s">
        <v>29</v>
      </c>
      <c r="G54" s="17">
        <f t="shared" si="0"/>
        <v>7</v>
      </c>
      <c r="H54" s="56"/>
      <c r="I54" s="56"/>
      <c r="J54" s="56">
        <v>3</v>
      </c>
      <c r="K54" s="56">
        <v>1</v>
      </c>
      <c r="L54" s="56"/>
      <c r="M54" s="56"/>
      <c r="N54" s="56"/>
      <c r="O54" s="56"/>
      <c r="P54" s="56"/>
      <c r="Q54" s="56"/>
      <c r="R54" s="56"/>
      <c r="S54" s="56">
        <v>3</v>
      </c>
      <c r="T54" s="56">
        <v>1</v>
      </c>
      <c r="U54" s="56"/>
      <c r="V54" s="56"/>
      <c r="W54" s="17"/>
      <c r="X54" s="17">
        <v>150</v>
      </c>
      <c r="Y54" s="17">
        <v>4158</v>
      </c>
      <c r="Z54" s="21">
        <v>0.5</v>
      </c>
    </row>
    <row r="55" spans="1:26" ht="74.25" x14ac:dyDescent="0.2">
      <c r="A55" s="17">
        <v>53</v>
      </c>
      <c r="B55" s="18" t="s">
        <v>83</v>
      </c>
      <c r="C55" s="17" t="s">
        <v>27</v>
      </c>
      <c r="D55" s="17">
        <v>1</v>
      </c>
      <c r="E55" s="19" t="s">
        <v>28</v>
      </c>
      <c r="F55" s="19" t="s">
        <v>29</v>
      </c>
      <c r="G55" s="17">
        <f t="shared" si="0"/>
        <v>7</v>
      </c>
      <c r="H55" s="56"/>
      <c r="I55" s="56"/>
      <c r="J55" s="56">
        <v>4</v>
      </c>
      <c r="K55" s="56"/>
      <c r="L55" s="56"/>
      <c r="M55" s="56"/>
      <c r="N55" s="56"/>
      <c r="O55" s="56"/>
      <c r="P55" s="56"/>
      <c r="Q55" s="56"/>
      <c r="R55" s="56"/>
      <c r="S55" s="56">
        <v>3</v>
      </c>
      <c r="T55" s="56">
        <v>1</v>
      </c>
      <c r="U55" s="56"/>
      <c r="V55" s="56"/>
      <c r="W55" s="17"/>
      <c r="X55" s="17"/>
      <c r="Y55" s="17"/>
      <c r="Z55" s="21">
        <v>0.5</v>
      </c>
    </row>
    <row r="56" spans="1:26" ht="74.25" x14ac:dyDescent="0.2">
      <c r="A56" s="17">
        <v>54</v>
      </c>
      <c r="B56" s="18" t="s">
        <v>84</v>
      </c>
      <c r="C56" s="17" t="s">
        <v>31</v>
      </c>
      <c r="D56" s="17">
        <v>1</v>
      </c>
      <c r="E56" s="19" t="s">
        <v>28</v>
      </c>
      <c r="F56" s="19" t="s">
        <v>29</v>
      </c>
      <c r="G56" s="17">
        <f t="shared" si="0"/>
        <v>5</v>
      </c>
      <c r="H56" s="56"/>
      <c r="I56" s="56"/>
      <c r="J56" s="56">
        <v>4</v>
      </c>
      <c r="K56" s="56"/>
      <c r="L56" s="56"/>
      <c r="M56" s="56"/>
      <c r="N56" s="56"/>
      <c r="O56" s="56"/>
      <c r="P56" s="56"/>
      <c r="Q56" s="56"/>
      <c r="R56" s="56">
        <v>1</v>
      </c>
      <c r="S56" s="56"/>
      <c r="T56" s="56"/>
      <c r="U56" s="56"/>
      <c r="V56" s="56"/>
      <c r="W56" s="17"/>
      <c r="X56" s="17"/>
      <c r="Y56" s="17">
        <v>10163</v>
      </c>
      <c r="Z56" s="21">
        <v>0.5</v>
      </c>
    </row>
    <row r="57" spans="1:26" ht="74.25" x14ac:dyDescent="0.2">
      <c r="A57" s="17">
        <v>55</v>
      </c>
      <c r="B57" s="18" t="s">
        <v>85</v>
      </c>
      <c r="C57" s="17" t="s">
        <v>31</v>
      </c>
      <c r="D57" s="17">
        <v>1</v>
      </c>
      <c r="E57" s="19" t="s">
        <v>28</v>
      </c>
      <c r="F57" s="19" t="s">
        <v>29</v>
      </c>
      <c r="G57" s="17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17"/>
      <c r="X57" s="17"/>
      <c r="Y57" s="17">
        <v>2212</v>
      </c>
      <c r="Z57" s="21"/>
    </row>
    <row r="58" spans="1:26" ht="74.25" x14ac:dyDescent="0.2">
      <c r="A58" s="17">
        <v>56</v>
      </c>
      <c r="B58" s="18" t="s">
        <v>86</v>
      </c>
      <c r="C58" s="17" t="s">
        <v>31</v>
      </c>
      <c r="D58" s="17">
        <v>1</v>
      </c>
      <c r="E58" s="19" t="s">
        <v>28</v>
      </c>
      <c r="F58" s="19" t="s">
        <v>29</v>
      </c>
      <c r="G58" s="17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>
        <v>1</v>
      </c>
      <c r="U58" s="56"/>
      <c r="V58" s="56"/>
      <c r="W58" s="17"/>
      <c r="X58" s="17"/>
      <c r="Y58" s="17">
        <v>559</v>
      </c>
      <c r="Z58" s="21"/>
    </row>
    <row r="59" spans="1:26" ht="74.25" x14ac:dyDescent="0.2">
      <c r="A59" s="17">
        <v>57</v>
      </c>
      <c r="B59" s="26" t="s">
        <v>87</v>
      </c>
      <c r="C59" s="17" t="s">
        <v>31</v>
      </c>
      <c r="D59" s="17">
        <v>1</v>
      </c>
      <c r="E59" s="19" t="s">
        <v>28</v>
      </c>
      <c r="F59" s="19" t="s">
        <v>29</v>
      </c>
      <c r="G59" s="17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>
        <v>1</v>
      </c>
      <c r="U59" s="56"/>
      <c r="V59" s="56"/>
      <c r="W59" s="17"/>
      <c r="X59" s="17"/>
      <c r="Y59" s="17">
        <v>700</v>
      </c>
      <c r="Z59" s="21"/>
    </row>
    <row r="60" spans="1:26" s="24" customFormat="1" ht="74.25" x14ac:dyDescent="0.2">
      <c r="A60" s="17">
        <v>58</v>
      </c>
      <c r="B60" s="22" t="s">
        <v>88</v>
      </c>
      <c r="C60" s="17" t="s">
        <v>27</v>
      </c>
      <c r="D60" s="17">
        <v>7</v>
      </c>
      <c r="E60" s="19" t="s">
        <v>28</v>
      </c>
      <c r="F60" s="19" t="s">
        <v>29</v>
      </c>
      <c r="G60" s="17">
        <f t="shared" si="0"/>
        <v>17</v>
      </c>
      <c r="H60" s="56"/>
      <c r="I60" s="56"/>
      <c r="J60" s="56">
        <v>6</v>
      </c>
      <c r="K60" s="56">
        <v>2</v>
      </c>
      <c r="L60" s="56"/>
      <c r="M60" s="56"/>
      <c r="N60" s="56"/>
      <c r="O60" s="56"/>
      <c r="P60" s="56"/>
      <c r="Q60" s="56"/>
      <c r="R60" s="56"/>
      <c r="S60" s="56">
        <v>9</v>
      </c>
      <c r="T60" s="56"/>
      <c r="U60" s="56"/>
      <c r="V60" s="56"/>
      <c r="W60" s="17"/>
      <c r="X60" s="17">
        <v>2200</v>
      </c>
      <c r="Y60" s="17">
        <v>5908</v>
      </c>
      <c r="Z60" s="23">
        <v>6</v>
      </c>
    </row>
    <row r="61" spans="1:26" ht="74.25" x14ac:dyDescent="0.2">
      <c r="A61" s="17">
        <v>59</v>
      </c>
      <c r="B61" s="18" t="s">
        <v>89</v>
      </c>
      <c r="C61" s="17" t="s">
        <v>31</v>
      </c>
      <c r="D61" s="17">
        <v>1</v>
      </c>
      <c r="E61" s="19" t="s">
        <v>28</v>
      </c>
      <c r="F61" s="19" t="s">
        <v>29</v>
      </c>
      <c r="G61" s="17">
        <f t="shared" si="0"/>
        <v>1</v>
      </c>
      <c r="H61" s="56"/>
      <c r="I61" s="56"/>
      <c r="J61" s="56">
        <v>1</v>
      </c>
      <c r="K61" s="56"/>
      <c r="L61" s="56"/>
      <c r="M61" s="56"/>
      <c r="N61" s="56"/>
      <c r="O61" s="56"/>
      <c r="P61" s="56"/>
      <c r="Q61" s="56"/>
      <c r="R61" s="56"/>
      <c r="S61" s="56"/>
      <c r="T61" s="56">
        <v>1</v>
      </c>
      <c r="U61" s="56"/>
      <c r="V61" s="56"/>
      <c r="W61" s="17"/>
      <c r="X61" s="17"/>
      <c r="Y61" s="17">
        <v>2575</v>
      </c>
      <c r="Z61" s="21">
        <v>0.5</v>
      </c>
    </row>
    <row r="62" spans="1:26" s="24" customFormat="1" ht="74.25" x14ac:dyDescent="0.2">
      <c r="A62" s="17">
        <v>60</v>
      </c>
      <c r="B62" s="22" t="s">
        <v>90</v>
      </c>
      <c r="C62" s="17" t="s">
        <v>27</v>
      </c>
      <c r="D62" s="17">
        <v>7</v>
      </c>
      <c r="E62" s="19" t="s">
        <v>28</v>
      </c>
      <c r="F62" s="19" t="s">
        <v>29</v>
      </c>
      <c r="G62" s="17">
        <f t="shared" si="0"/>
        <v>10</v>
      </c>
      <c r="H62" s="56"/>
      <c r="I62" s="56"/>
      <c r="J62" s="56">
        <v>4</v>
      </c>
      <c r="K62" s="56"/>
      <c r="L62" s="56"/>
      <c r="M62" s="56"/>
      <c r="N62" s="56"/>
      <c r="O62" s="56"/>
      <c r="P62" s="56">
        <v>1</v>
      </c>
      <c r="Q62" s="56"/>
      <c r="R62" s="56"/>
      <c r="S62" s="56">
        <v>5</v>
      </c>
      <c r="T62" s="56"/>
      <c r="U62" s="56"/>
      <c r="V62" s="56"/>
      <c r="W62" s="17"/>
      <c r="X62" s="17"/>
      <c r="Y62" s="17">
        <v>3796</v>
      </c>
      <c r="Z62" s="23">
        <v>6</v>
      </c>
    </row>
    <row r="63" spans="1:26" ht="74.25" x14ac:dyDescent="0.2">
      <c r="A63" s="17">
        <v>61</v>
      </c>
      <c r="B63" s="26" t="s">
        <v>91</v>
      </c>
      <c r="C63" s="17" t="s">
        <v>31</v>
      </c>
      <c r="D63" s="17">
        <v>1</v>
      </c>
      <c r="E63" s="19" t="s">
        <v>28</v>
      </c>
      <c r="F63" s="19" t="s">
        <v>29</v>
      </c>
      <c r="G63" s="17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>
        <v>1</v>
      </c>
      <c r="U63" s="56"/>
      <c r="V63" s="56"/>
      <c r="W63" s="17"/>
      <c r="X63" s="17"/>
      <c r="Y63" s="17">
        <v>798</v>
      </c>
      <c r="Z63" s="21"/>
    </row>
    <row r="64" spans="1:26" ht="74.25" x14ac:dyDescent="0.2">
      <c r="A64" s="17">
        <v>62</v>
      </c>
      <c r="B64" s="26" t="s">
        <v>92</v>
      </c>
      <c r="C64" s="17" t="s">
        <v>31</v>
      </c>
      <c r="D64" s="17">
        <v>1</v>
      </c>
      <c r="E64" s="19" t="s">
        <v>28</v>
      </c>
      <c r="F64" s="19" t="s">
        <v>29</v>
      </c>
      <c r="G64" s="17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>
        <v>1</v>
      </c>
      <c r="U64" s="56"/>
      <c r="V64" s="56"/>
      <c r="W64" s="17"/>
      <c r="X64" s="17"/>
      <c r="Y64" s="17">
        <v>808</v>
      </c>
      <c r="Z64" s="21"/>
    </row>
    <row r="65" spans="1:26" ht="74.25" x14ac:dyDescent="0.2">
      <c r="A65" s="17">
        <v>63</v>
      </c>
      <c r="B65" s="18" t="s">
        <v>93</v>
      </c>
      <c r="C65" s="17" t="s">
        <v>27</v>
      </c>
      <c r="D65" s="17">
        <v>1</v>
      </c>
      <c r="E65" s="19" t="s">
        <v>28</v>
      </c>
      <c r="F65" s="19" t="s">
        <v>29</v>
      </c>
      <c r="G65" s="17">
        <f t="shared" si="0"/>
        <v>7</v>
      </c>
      <c r="H65" s="56"/>
      <c r="I65" s="56"/>
      <c r="J65" s="56">
        <v>2</v>
      </c>
      <c r="K65" s="56"/>
      <c r="L65" s="56"/>
      <c r="M65" s="56"/>
      <c r="N65" s="56"/>
      <c r="O65" s="56"/>
      <c r="P65" s="56"/>
      <c r="Q65" s="56"/>
      <c r="R65" s="56"/>
      <c r="S65" s="56">
        <v>5</v>
      </c>
      <c r="T65" s="56">
        <v>1</v>
      </c>
      <c r="U65" s="56"/>
      <c r="V65" s="56"/>
      <c r="W65" s="17"/>
      <c r="X65" s="17"/>
      <c r="Y65" s="17"/>
      <c r="Z65" s="21">
        <v>0.5</v>
      </c>
    </row>
    <row r="66" spans="1:26" ht="74.25" x14ac:dyDescent="0.2">
      <c r="A66" s="17">
        <v>64</v>
      </c>
      <c r="B66" s="18" t="s">
        <v>94</v>
      </c>
      <c r="C66" s="17" t="s">
        <v>27</v>
      </c>
      <c r="D66" s="17">
        <v>1</v>
      </c>
      <c r="E66" s="19" t="s">
        <v>28</v>
      </c>
      <c r="F66" s="19" t="s">
        <v>29</v>
      </c>
      <c r="G66" s="17">
        <f t="shared" si="0"/>
        <v>11</v>
      </c>
      <c r="H66" s="56"/>
      <c r="I66" s="56"/>
      <c r="J66" s="56">
        <v>4</v>
      </c>
      <c r="K66" s="56"/>
      <c r="L66" s="56"/>
      <c r="M66" s="56"/>
      <c r="N66" s="56"/>
      <c r="O66" s="56">
        <v>1</v>
      </c>
      <c r="P66" s="56"/>
      <c r="Q66" s="56"/>
      <c r="R66" s="56"/>
      <c r="S66" s="56">
        <v>6</v>
      </c>
      <c r="T66" s="56">
        <v>1</v>
      </c>
      <c r="U66" s="56"/>
      <c r="V66" s="56"/>
      <c r="W66" s="17"/>
      <c r="X66" s="17"/>
      <c r="Y66" s="17">
        <v>7480</v>
      </c>
      <c r="Z66" s="21">
        <v>0.5</v>
      </c>
    </row>
    <row r="67" spans="1:26" ht="74.25" x14ac:dyDescent="0.2">
      <c r="A67" s="17">
        <v>65</v>
      </c>
      <c r="B67" s="28" t="s">
        <v>95</v>
      </c>
      <c r="C67" s="17" t="s">
        <v>27</v>
      </c>
      <c r="D67" s="17">
        <v>2</v>
      </c>
      <c r="E67" s="19" t="s">
        <v>28</v>
      </c>
      <c r="F67" s="19" t="s">
        <v>29</v>
      </c>
      <c r="G67" s="17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>
        <v>1</v>
      </c>
      <c r="U67" s="56"/>
      <c r="V67" s="56"/>
      <c r="W67" s="17"/>
      <c r="X67" s="17"/>
      <c r="Y67" s="17"/>
      <c r="Z67" s="21"/>
    </row>
    <row r="68" spans="1:26" ht="74.25" x14ac:dyDescent="0.2">
      <c r="A68" s="17">
        <v>66</v>
      </c>
      <c r="B68" s="18" t="s">
        <v>96</v>
      </c>
      <c r="C68" s="17" t="s">
        <v>27</v>
      </c>
      <c r="D68" s="17">
        <v>1</v>
      </c>
      <c r="E68" s="19" t="s">
        <v>28</v>
      </c>
      <c r="F68" s="19" t="s">
        <v>29</v>
      </c>
      <c r="G68" s="17">
        <f t="shared" si="0"/>
        <v>7</v>
      </c>
      <c r="H68" s="56"/>
      <c r="I68" s="56"/>
      <c r="J68" s="56">
        <v>3</v>
      </c>
      <c r="K68" s="56"/>
      <c r="L68" s="56"/>
      <c r="M68" s="56"/>
      <c r="N68" s="56"/>
      <c r="O68" s="56"/>
      <c r="P68" s="56"/>
      <c r="Q68" s="56"/>
      <c r="R68" s="56"/>
      <c r="S68" s="56">
        <v>4</v>
      </c>
      <c r="T68" s="56"/>
      <c r="U68" s="56"/>
      <c r="V68" s="56"/>
      <c r="W68" s="17"/>
      <c r="X68" s="17"/>
      <c r="Y68" s="17">
        <v>2168</v>
      </c>
      <c r="Z68" s="21">
        <v>0.5</v>
      </c>
    </row>
    <row r="69" spans="1:26" ht="74.25" x14ac:dyDescent="0.2">
      <c r="A69" s="17">
        <v>67</v>
      </c>
      <c r="B69" s="18" t="s">
        <v>97</v>
      </c>
      <c r="C69" s="17" t="s">
        <v>27</v>
      </c>
      <c r="D69" s="17">
        <v>1</v>
      </c>
      <c r="E69" s="19" t="s">
        <v>28</v>
      </c>
      <c r="F69" s="19" t="s">
        <v>29</v>
      </c>
      <c r="G69" s="17">
        <f t="shared" si="0"/>
        <v>9</v>
      </c>
      <c r="H69" s="56"/>
      <c r="I69" s="56"/>
      <c r="J69" s="56">
        <v>1</v>
      </c>
      <c r="K69" s="56">
        <v>1</v>
      </c>
      <c r="L69" s="56">
        <v>1</v>
      </c>
      <c r="M69" s="56"/>
      <c r="N69" s="56"/>
      <c r="O69" s="56">
        <v>1</v>
      </c>
      <c r="P69" s="56"/>
      <c r="Q69" s="56"/>
      <c r="R69" s="56"/>
      <c r="S69" s="56">
        <v>5</v>
      </c>
      <c r="T69" s="56"/>
      <c r="U69" s="56"/>
      <c r="V69" s="56"/>
      <c r="W69" s="17">
        <v>85</v>
      </c>
      <c r="X69" s="17">
        <v>30</v>
      </c>
      <c r="Y69" s="17"/>
      <c r="Z69" s="21">
        <v>0.5</v>
      </c>
    </row>
    <row r="70" spans="1:26" ht="74.25" x14ac:dyDescent="0.2">
      <c r="A70" s="17">
        <v>68</v>
      </c>
      <c r="B70" s="18" t="s">
        <v>98</v>
      </c>
      <c r="C70" s="17" t="s">
        <v>27</v>
      </c>
      <c r="D70" s="17">
        <v>3</v>
      </c>
      <c r="E70" s="19" t="s">
        <v>28</v>
      </c>
      <c r="F70" s="19" t="s">
        <v>29</v>
      </c>
      <c r="G70" s="17">
        <f t="shared" si="0"/>
        <v>2</v>
      </c>
      <c r="H70" s="56"/>
      <c r="I70" s="56"/>
      <c r="J70" s="56">
        <v>2</v>
      </c>
      <c r="K70" s="56"/>
      <c r="L70" s="56"/>
      <c r="M70" s="56"/>
      <c r="N70" s="56"/>
      <c r="O70" s="56"/>
      <c r="P70" s="56"/>
      <c r="Q70" s="56"/>
      <c r="R70" s="56"/>
      <c r="S70" s="56"/>
      <c r="T70" s="56">
        <v>1</v>
      </c>
      <c r="U70" s="56"/>
      <c r="V70" s="56"/>
      <c r="W70" s="17"/>
      <c r="X70" s="17"/>
      <c r="Y70" s="17"/>
      <c r="Z70" s="21">
        <v>0.5</v>
      </c>
    </row>
    <row r="71" spans="1:26" ht="74.25" x14ac:dyDescent="0.2">
      <c r="A71" s="17">
        <v>69</v>
      </c>
      <c r="B71" s="18" t="s">
        <v>99</v>
      </c>
      <c r="C71" s="17" t="s">
        <v>31</v>
      </c>
      <c r="D71" s="17">
        <v>3</v>
      </c>
      <c r="E71" s="19" t="s">
        <v>28</v>
      </c>
      <c r="F71" s="19" t="s">
        <v>29</v>
      </c>
      <c r="G71" s="17">
        <f t="shared" si="0"/>
        <v>9</v>
      </c>
      <c r="H71" s="56"/>
      <c r="I71" s="56">
        <v>1</v>
      </c>
      <c r="J71" s="56">
        <v>2</v>
      </c>
      <c r="K71" s="56">
        <v>2</v>
      </c>
      <c r="L71" s="56">
        <v>2</v>
      </c>
      <c r="M71" s="56"/>
      <c r="N71" s="56">
        <v>1</v>
      </c>
      <c r="O71" s="56"/>
      <c r="P71" s="56"/>
      <c r="Q71" s="56"/>
      <c r="R71" s="56">
        <v>1</v>
      </c>
      <c r="S71" s="56"/>
      <c r="T71" s="56"/>
      <c r="U71" s="56">
        <v>720</v>
      </c>
      <c r="V71" s="56">
        <v>710</v>
      </c>
      <c r="W71" s="17">
        <v>450</v>
      </c>
      <c r="X71" s="17">
        <v>870</v>
      </c>
      <c r="Y71" s="17">
        <v>5797</v>
      </c>
      <c r="Z71" s="21">
        <v>0.5</v>
      </c>
    </row>
    <row r="72" spans="1:26" ht="74.25" x14ac:dyDescent="0.2">
      <c r="A72" s="17">
        <v>70</v>
      </c>
      <c r="B72" s="18" t="s">
        <v>100</v>
      </c>
      <c r="C72" s="17" t="s">
        <v>27</v>
      </c>
      <c r="D72" s="17">
        <v>1</v>
      </c>
      <c r="E72" s="19" t="s">
        <v>28</v>
      </c>
      <c r="F72" s="19" t="s">
        <v>29</v>
      </c>
      <c r="G72" s="17">
        <f t="shared" si="0"/>
        <v>5</v>
      </c>
      <c r="H72" s="56"/>
      <c r="I72" s="56">
        <v>1</v>
      </c>
      <c r="J72" s="56">
        <v>2</v>
      </c>
      <c r="K72" s="56"/>
      <c r="L72" s="56"/>
      <c r="M72" s="56"/>
      <c r="N72" s="56"/>
      <c r="O72" s="56"/>
      <c r="P72" s="56"/>
      <c r="Q72" s="56"/>
      <c r="R72" s="56"/>
      <c r="S72" s="56">
        <v>2</v>
      </c>
      <c r="T72" s="56">
        <v>1</v>
      </c>
      <c r="U72" s="56"/>
      <c r="V72" s="56"/>
      <c r="W72" s="17"/>
      <c r="X72" s="17"/>
      <c r="Y72" s="17"/>
      <c r="Z72" s="21">
        <v>0.5</v>
      </c>
    </row>
    <row r="73" spans="1:26" ht="74.25" x14ac:dyDescent="0.2">
      <c r="A73" s="17">
        <v>71</v>
      </c>
      <c r="B73" s="18" t="s">
        <v>101</v>
      </c>
      <c r="C73" s="17" t="s">
        <v>31</v>
      </c>
      <c r="D73" s="17">
        <v>1</v>
      </c>
      <c r="E73" s="19" t="s">
        <v>28</v>
      </c>
      <c r="F73" s="19" t="s">
        <v>29</v>
      </c>
      <c r="G73" s="17">
        <f t="shared" si="0"/>
        <v>1</v>
      </c>
      <c r="H73" s="56"/>
      <c r="I73" s="56"/>
      <c r="J73" s="56">
        <v>1</v>
      </c>
      <c r="K73" s="56"/>
      <c r="L73" s="56"/>
      <c r="M73" s="56"/>
      <c r="N73" s="56"/>
      <c r="O73" s="56"/>
      <c r="P73" s="56"/>
      <c r="Q73" s="56"/>
      <c r="R73" s="56"/>
      <c r="S73" s="56"/>
      <c r="T73" s="56">
        <v>1</v>
      </c>
      <c r="U73" s="56"/>
      <c r="V73" s="56"/>
      <c r="W73" s="17"/>
      <c r="X73" s="17"/>
      <c r="Y73" s="17">
        <v>620</v>
      </c>
      <c r="Z73" s="21">
        <v>0.5</v>
      </c>
    </row>
    <row r="74" spans="1:26" ht="74.25" x14ac:dyDescent="0.2">
      <c r="A74" s="17">
        <v>72</v>
      </c>
      <c r="B74" s="18" t="s">
        <v>102</v>
      </c>
      <c r="C74" s="17" t="s">
        <v>31</v>
      </c>
      <c r="D74" s="17">
        <v>1</v>
      </c>
      <c r="E74" s="19" t="s">
        <v>28</v>
      </c>
      <c r="F74" s="19" t="s">
        <v>29</v>
      </c>
      <c r="G74" s="17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>
        <v>1</v>
      </c>
      <c r="U74" s="56"/>
      <c r="V74" s="56"/>
      <c r="W74" s="17"/>
      <c r="X74" s="17"/>
      <c r="Y74" s="17">
        <v>2015</v>
      </c>
      <c r="Z74" s="21"/>
    </row>
    <row r="75" spans="1:26" ht="74.25" x14ac:dyDescent="0.2">
      <c r="A75" s="17">
        <v>73</v>
      </c>
      <c r="B75" s="18" t="s">
        <v>103</v>
      </c>
      <c r="C75" s="17" t="s">
        <v>31</v>
      </c>
      <c r="D75" s="17">
        <v>2</v>
      </c>
      <c r="E75" s="19" t="s">
        <v>28</v>
      </c>
      <c r="F75" s="19" t="s">
        <v>29</v>
      </c>
      <c r="G75" s="17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17"/>
      <c r="X75" s="17"/>
      <c r="Y75" s="17">
        <v>810</v>
      </c>
      <c r="Z75" s="21"/>
    </row>
    <row r="76" spans="1:26" ht="74.25" x14ac:dyDescent="0.2">
      <c r="A76" s="17">
        <v>74</v>
      </c>
      <c r="B76" s="18" t="s">
        <v>104</v>
      </c>
      <c r="C76" s="17" t="s">
        <v>31</v>
      </c>
      <c r="D76" s="17">
        <v>1</v>
      </c>
      <c r="E76" s="19" t="s">
        <v>28</v>
      </c>
      <c r="F76" s="19" t="s">
        <v>29</v>
      </c>
      <c r="G76" s="17">
        <f t="shared" si="0"/>
        <v>4</v>
      </c>
      <c r="H76" s="56">
        <v>2</v>
      </c>
      <c r="I76" s="56"/>
      <c r="J76" s="56">
        <v>2</v>
      </c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17"/>
      <c r="X76" s="17"/>
      <c r="Y76" s="17"/>
      <c r="Z76" s="21">
        <v>0.5</v>
      </c>
    </row>
    <row r="77" spans="1:26" ht="74.25" x14ac:dyDescent="0.2">
      <c r="A77" s="17">
        <v>75</v>
      </c>
      <c r="B77" s="18" t="s">
        <v>105</v>
      </c>
      <c r="C77" s="17" t="s">
        <v>31</v>
      </c>
      <c r="D77" s="17">
        <v>2</v>
      </c>
      <c r="E77" s="19" t="s">
        <v>28</v>
      </c>
      <c r="F77" s="19" t="s">
        <v>29</v>
      </c>
      <c r="G77" s="17">
        <f t="shared" si="0"/>
        <v>1</v>
      </c>
      <c r="H77" s="56"/>
      <c r="I77" s="56"/>
      <c r="J77" s="56">
        <v>1</v>
      </c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17"/>
      <c r="X77" s="17"/>
      <c r="Y77" s="17">
        <v>1700</v>
      </c>
      <c r="Z77" s="21">
        <v>0.5</v>
      </c>
    </row>
    <row r="78" spans="1:26" s="31" customFormat="1" ht="14.25" x14ac:dyDescent="0.2">
      <c r="A78" s="20"/>
      <c r="B78" s="29" t="s">
        <v>106</v>
      </c>
      <c r="C78" s="20"/>
      <c r="D78" s="30">
        <f>SUM(D3:D77)</f>
        <v>127</v>
      </c>
      <c r="E78" s="30">
        <f>SUM(E3:E77)</f>
        <v>0</v>
      </c>
      <c r="F78" s="30">
        <f>SUM(F3:F77)</f>
        <v>0</v>
      </c>
      <c r="G78" s="30">
        <f>SUM(G3:G77)</f>
        <v>349</v>
      </c>
      <c r="H78" s="30">
        <f>SUM(H3:H77)</f>
        <v>36</v>
      </c>
      <c r="I78" s="30">
        <f>SUM(I3:I77)</f>
        <v>20</v>
      </c>
      <c r="J78" s="30">
        <f>SUM(J3:J77)</f>
        <v>168</v>
      </c>
      <c r="K78" s="30">
        <f>SUM(K3:K77)</f>
        <v>30</v>
      </c>
      <c r="L78" s="30">
        <f>SUM(L3:L77)</f>
        <v>18</v>
      </c>
      <c r="M78" s="30">
        <f>SUM(M3:M77)</f>
        <v>5</v>
      </c>
      <c r="N78" s="30">
        <f>SUM(N3:N77)</f>
        <v>3</v>
      </c>
      <c r="O78" s="30">
        <f>SUM(O3:O77)</f>
        <v>3</v>
      </c>
      <c r="P78" s="30">
        <f>SUM(P3:P77)</f>
        <v>4</v>
      </c>
      <c r="Q78" s="30">
        <f>SUM(Q3:Q77)</f>
        <v>6</v>
      </c>
      <c r="R78" s="30">
        <f>SUM(R3:R77)</f>
        <v>12</v>
      </c>
      <c r="S78" s="30">
        <f>SUM(S3:S77)</f>
        <v>108</v>
      </c>
      <c r="T78" s="30">
        <f>SUM(T3:T77)</f>
        <v>42</v>
      </c>
      <c r="U78" s="30">
        <f>SUM(U3:U77)</f>
        <v>1145</v>
      </c>
      <c r="V78" s="30">
        <f>SUM(V3:V77)</f>
        <v>850</v>
      </c>
      <c r="W78" s="30">
        <f>SUM(W3:W77)</f>
        <v>2152</v>
      </c>
      <c r="X78" s="30">
        <f>SUM(X3:X77)</f>
        <v>11460</v>
      </c>
      <c r="Y78" s="30">
        <f>SUM(Y3:Y77)</f>
        <v>138900</v>
      </c>
      <c r="Z78" s="30">
        <f>SUM(Z3:Z77)</f>
        <v>58</v>
      </c>
    </row>
    <row r="79" spans="1:26" ht="51" x14ac:dyDescent="0.2">
      <c r="A79" s="32">
        <v>12</v>
      </c>
      <c r="B79" s="33" t="s">
        <v>107</v>
      </c>
      <c r="C79" s="17"/>
      <c r="D79" s="32">
        <v>164</v>
      </c>
      <c r="E79" s="34"/>
      <c r="F79" s="34"/>
      <c r="G79" s="35">
        <f>73*23</f>
        <v>1679</v>
      </c>
      <c r="H79" s="35">
        <v>4728</v>
      </c>
      <c r="I79" s="35">
        <f>73*23</f>
        <v>1679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36"/>
      <c r="Z79" s="17"/>
    </row>
    <row r="80" spans="1:26" s="46" customFormat="1" x14ac:dyDescent="0.2">
      <c r="A80" s="37">
        <f>+A79+A77</f>
        <v>87</v>
      </c>
      <c r="B80" s="38" t="s">
        <v>108</v>
      </c>
      <c r="C80" s="39"/>
      <c r="D80" s="37">
        <f>+D79+D78</f>
        <v>291</v>
      </c>
      <c r="E80" s="37"/>
      <c r="F80" s="37"/>
      <c r="G80" s="40">
        <f t="shared" ref="G80:Z80" si="1">+G79+G78</f>
        <v>2028</v>
      </c>
      <c r="H80" s="41">
        <f t="shared" si="1"/>
        <v>4764</v>
      </c>
      <c r="I80" s="41">
        <f t="shared" si="1"/>
        <v>1699</v>
      </c>
      <c r="J80" s="37">
        <f t="shared" si="1"/>
        <v>168</v>
      </c>
      <c r="K80" s="42">
        <f t="shared" si="1"/>
        <v>30</v>
      </c>
      <c r="L80" s="42">
        <f t="shared" si="1"/>
        <v>18</v>
      </c>
      <c r="M80" s="42">
        <f t="shared" si="1"/>
        <v>5</v>
      </c>
      <c r="N80" s="42">
        <f t="shared" si="1"/>
        <v>3</v>
      </c>
      <c r="O80" s="43">
        <f t="shared" si="1"/>
        <v>3</v>
      </c>
      <c r="P80" s="43">
        <f t="shared" si="1"/>
        <v>4</v>
      </c>
      <c r="Q80" s="43">
        <f t="shared" si="1"/>
        <v>6</v>
      </c>
      <c r="R80" s="43">
        <f t="shared" si="1"/>
        <v>12</v>
      </c>
      <c r="S80" s="44">
        <f t="shared" si="1"/>
        <v>108</v>
      </c>
      <c r="T80" s="44">
        <f t="shared" si="1"/>
        <v>42</v>
      </c>
      <c r="U80" s="45">
        <f t="shared" si="1"/>
        <v>1145</v>
      </c>
      <c r="V80" s="45">
        <f t="shared" si="1"/>
        <v>850</v>
      </c>
      <c r="W80" s="45">
        <f t="shared" si="1"/>
        <v>2152</v>
      </c>
      <c r="X80" s="37">
        <f t="shared" si="1"/>
        <v>11460</v>
      </c>
      <c r="Y80" s="40">
        <f t="shared" si="1"/>
        <v>138900</v>
      </c>
      <c r="Z80" s="37">
        <f t="shared" si="1"/>
        <v>58</v>
      </c>
    </row>
    <row r="81" spans="1:29" x14ac:dyDescent="0.2">
      <c r="A81" s="17"/>
      <c r="B81" s="34"/>
      <c r="C81" s="17"/>
      <c r="D81" s="17"/>
      <c r="E81" s="17"/>
      <c r="F81" s="17"/>
      <c r="G81" s="17"/>
      <c r="H81" s="17"/>
      <c r="I81" s="47">
        <f>+I80+H80</f>
        <v>6463</v>
      </c>
      <c r="J81" s="17"/>
      <c r="K81" s="17"/>
      <c r="L81" s="17"/>
      <c r="M81" s="17"/>
      <c r="N81" s="17"/>
      <c r="O81" s="17"/>
      <c r="P81" s="17"/>
      <c r="Q81" s="17"/>
      <c r="R81" s="48">
        <f>SUM(K80:R80)</f>
        <v>81</v>
      </c>
      <c r="S81" s="17"/>
      <c r="T81" s="49">
        <f>SUM(S80:T80)</f>
        <v>150</v>
      </c>
      <c r="U81" s="17"/>
      <c r="V81" s="17"/>
      <c r="W81" s="17"/>
      <c r="X81" s="17"/>
      <c r="Z81" s="17"/>
    </row>
    <row r="82" spans="1:29" x14ac:dyDescent="0.2">
      <c r="B82" s="57"/>
      <c r="C82" s="58"/>
      <c r="D82" s="58"/>
      <c r="E82" s="58"/>
      <c r="F82" s="58"/>
      <c r="G82" s="58"/>
      <c r="H82" s="58"/>
      <c r="Z82" s="51">
        <v>58.03</v>
      </c>
    </row>
    <row r="83" spans="1:29" x14ac:dyDescent="0.2">
      <c r="B83" s="57"/>
      <c r="C83" s="58"/>
      <c r="D83" s="58"/>
      <c r="E83" s="58"/>
      <c r="F83" s="58"/>
      <c r="G83" s="58"/>
      <c r="H83" s="58"/>
      <c r="AB83" s="52">
        <f>+Z82-Z78</f>
        <v>3.0000000000001137E-2</v>
      </c>
      <c r="AC83" s="16">
        <f>+AB83/6</f>
        <v>5.0000000000001892E-3</v>
      </c>
    </row>
    <row r="84" spans="1:29" x14ac:dyDescent="0.2">
      <c r="B84" s="57"/>
      <c r="C84" s="58"/>
      <c r="D84" s="58"/>
      <c r="E84" s="58"/>
      <c r="F84" s="58"/>
      <c r="G84" s="58"/>
      <c r="H84" s="58"/>
    </row>
    <row r="85" spans="1:29" x14ac:dyDescent="0.2">
      <c r="B85" s="57"/>
      <c r="C85" s="58"/>
      <c r="D85" s="58"/>
      <c r="E85" s="58"/>
      <c r="F85" s="58"/>
      <c r="G85" s="58"/>
      <c r="H85" s="58"/>
      <c r="V85" s="16">
        <f>+W80+U80</f>
        <v>3297</v>
      </c>
    </row>
    <row r="86" spans="1:29" ht="13.5" thickBot="1" x14ac:dyDescent="0.25">
      <c r="B86" s="57"/>
      <c r="C86" s="58"/>
      <c r="D86" s="58"/>
      <c r="E86" s="58"/>
      <c r="F86" s="58"/>
      <c r="G86" s="58"/>
      <c r="H86" s="58"/>
    </row>
    <row r="87" spans="1:29" x14ac:dyDescent="0.2">
      <c r="B87" s="53" t="s">
        <v>109</v>
      </c>
    </row>
    <row r="88" spans="1:29" x14ac:dyDescent="0.2">
      <c r="B88" s="54"/>
    </row>
    <row r="89" spans="1:29" x14ac:dyDescent="0.2">
      <c r="B89" s="54" t="s">
        <v>110</v>
      </c>
    </row>
    <row r="90" spans="1:29" ht="13.5" thickBot="1" x14ac:dyDescent="0.25">
      <c r="B90" s="55" t="s">
        <v>111</v>
      </c>
    </row>
  </sheetData>
  <autoFilter ref="A2:Z85" xr:uid="{E6CFBAA2-9B42-4AC6-9B33-306753774AB8}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DIRECCOIN DE UNIDADES</dc:creator>
  <cp:lastModifiedBy>ASISTENTE DE DIRECCOIN DE UNIDADES</cp:lastModifiedBy>
  <dcterms:created xsi:type="dcterms:W3CDTF">2026-06-05T23:58:43Z</dcterms:created>
  <dcterms:modified xsi:type="dcterms:W3CDTF">2026-06-06T00:00:08Z</dcterms:modified>
</cp:coreProperties>
</file>